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е файлы\Рабочие файлы\СОРЕВНОВАНИЯ\ПЕРМСКИЙ ЖИМ\ПЕРМСКИЙ ЖИМ 2021\"/>
    </mc:Choice>
  </mc:AlternateContent>
  <bookViews>
    <workbookView xWindow="0" yWindow="0" windowWidth="20160" windowHeight="11010"/>
  </bookViews>
  <sheets>
    <sheet name="Пермсикий жим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6" i="1"/>
  <c r="N5" i="1"/>
  <c r="N7" i="1"/>
  <c r="N8" i="1"/>
  <c r="N9" i="1"/>
  <c r="N10" i="1"/>
  <c r="N11" i="1"/>
  <c r="N12" i="1"/>
  <c r="N14" i="1"/>
  <c r="N16" i="1"/>
  <c r="N17" i="1"/>
  <c r="N18" i="1"/>
  <c r="N20" i="1"/>
  <c r="N19" i="1"/>
  <c r="N21" i="1"/>
  <c r="N22" i="1"/>
  <c r="N23" i="1"/>
  <c r="N24" i="1"/>
  <c r="N25" i="1"/>
  <c r="N29" i="1"/>
  <c r="N28" i="1"/>
  <c r="N27" i="1"/>
  <c r="N26" i="1"/>
  <c r="N31" i="1"/>
  <c r="N30" i="1"/>
  <c r="N32" i="1"/>
  <c r="N44" i="1"/>
  <c r="N43" i="1"/>
  <c r="N45" i="1"/>
  <c r="N46" i="1"/>
  <c r="N47" i="1"/>
  <c r="N49" i="1"/>
  <c r="N48" i="1"/>
  <c r="N50" i="1"/>
  <c r="N51" i="1"/>
  <c r="N52" i="1"/>
  <c r="N53" i="1"/>
  <c r="N54" i="1"/>
  <c r="N55" i="1"/>
  <c r="N61" i="1"/>
  <c r="N60" i="1"/>
  <c r="N63" i="1"/>
  <c r="N62" i="1"/>
  <c r="N65" i="1"/>
  <c r="N64" i="1"/>
  <c r="N67" i="1"/>
  <c r="N66" i="1"/>
  <c r="N68" i="1"/>
  <c r="N71" i="1"/>
  <c r="N70" i="1"/>
  <c r="N69" i="1"/>
  <c r="N74" i="1"/>
  <c r="N73" i="1"/>
  <c r="N72" i="1"/>
  <c r="N81" i="1"/>
</calcChain>
</file>

<file path=xl/sharedStrings.xml><?xml version="1.0" encoding="utf-8"?>
<sst xmlns="http://schemas.openxmlformats.org/spreadsheetml/2006/main" count="323" uniqueCount="161">
  <si>
    <t>Место</t>
  </si>
  <si>
    <t>В/К</t>
  </si>
  <si>
    <t>ФИО</t>
  </si>
  <si>
    <t>возраст</t>
  </si>
  <si>
    <t>Команда</t>
  </si>
  <si>
    <t>Тренер</t>
  </si>
  <si>
    <t>Год рождения</t>
  </si>
  <si>
    <t>Вес</t>
  </si>
  <si>
    <t>Шварц</t>
  </si>
  <si>
    <t>Попытки</t>
  </si>
  <si>
    <t>Рез-тат</t>
  </si>
  <si>
    <t>Абсолютн первенство</t>
  </si>
  <si>
    <t>Баязитова Регина</t>
  </si>
  <si>
    <t>OPEN</t>
  </si>
  <si>
    <t>Пермь</t>
  </si>
  <si>
    <t>Сарапульцева Юлия</t>
  </si>
  <si>
    <t>Андеграунд (Кунгур)</t>
  </si>
  <si>
    <t>Сергеева Александра</t>
  </si>
  <si>
    <t>Юниоры</t>
  </si>
  <si>
    <t>Ерофеева Елена</t>
  </si>
  <si>
    <t>Energy Fitness</t>
  </si>
  <si>
    <t>Мерзлякова Алёна</t>
  </si>
  <si>
    <t>Корягина Мальвина</t>
  </si>
  <si>
    <t>ЮНОШИ</t>
  </si>
  <si>
    <t>Адреналин (Кунгур)</t>
  </si>
  <si>
    <t>Кобелева Татьяна</t>
  </si>
  <si>
    <t>М2</t>
  </si>
  <si>
    <t>Ноябрьск</t>
  </si>
  <si>
    <t>Накаряков Игорь</t>
  </si>
  <si>
    <t>Южаков Илья</t>
  </si>
  <si>
    <t>Смертин Александр</t>
  </si>
  <si>
    <t>М3</t>
  </si>
  <si>
    <t>Мельчаков Ростислав</t>
  </si>
  <si>
    <t>ЮНИОРЫ</t>
  </si>
  <si>
    <t>Болотов Арсений</t>
  </si>
  <si>
    <t>Скала</t>
  </si>
  <si>
    <t>Политов Сергей</t>
  </si>
  <si>
    <t>Верещагино</t>
  </si>
  <si>
    <t>Новиков Александр</t>
  </si>
  <si>
    <t>Сидельников Андрей</t>
  </si>
  <si>
    <t>М4 ВЖ</t>
  </si>
  <si>
    <t>X-fit</t>
  </si>
  <si>
    <t>Лузин Сергей</t>
  </si>
  <si>
    <t>М6 ВЖ</t>
  </si>
  <si>
    <t>Машанов Николай</t>
  </si>
  <si>
    <t>Новиков Игорь</t>
  </si>
  <si>
    <t>Верхоланцев Илья</t>
  </si>
  <si>
    <t>Машанов Егор</t>
  </si>
  <si>
    <t>М6</t>
  </si>
  <si>
    <t>Зямилов Александр</t>
  </si>
  <si>
    <t>Жижикин Иван</t>
  </si>
  <si>
    <t>Башков Артём</t>
  </si>
  <si>
    <t>Серёгин Семён</t>
  </si>
  <si>
    <t>Вес шт</t>
  </si>
  <si>
    <t>Повт.</t>
  </si>
  <si>
    <t>Ошмарина Софья</t>
  </si>
  <si>
    <t>Васильева Вероника</t>
  </si>
  <si>
    <t>Ошмарин Владимир</t>
  </si>
  <si>
    <t>Резников Вячеслав</t>
  </si>
  <si>
    <t>Ритм</t>
  </si>
  <si>
    <t>М6 ВЖмн</t>
  </si>
  <si>
    <t>Долина Варвара</t>
  </si>
  <si>
    <t>Drive Fitness</t>
  </si>
  <si>
    <t>Ратманов Юрий</t>
  </si>
  <si>
    <t>Сергеев Роман</t>
  </si>
  <si>
    <t>Черноусов Николай</t>
  </si>
  <si>
    <t>Красавцев Константин</t>
  </si>
  <si>
    <t>Камашев Олег</t>
  </si>
  <si>
    <t>Поздняков Александр</t>
  </si>
  <si>
    <t>Соликамск</t>
  </si>
  <si>
    <t>Блинов Алексей</t>
  </si>
  <si>
    <t>Рудаков Владимир</t>
  </si>
  <si>
    <t>Косков Сергей</t>
  </si>
  <si>
    <t>М5</t>
  </si>
  <si>
    <t>Нытва</t>
  </si>
  <si>
    <t>Мазеин Даниил</t>
  </si>
  <si>
    <t>Яблоков Константин</t>
  </si>
  <si>
    <t>Ведерникова Елизавета</t>
  </si>
  <si>
    <t>Юноши</t>
  </si>
  <si>
    <t>Панкратова Алёна</t>
  </si>
  <si>
    <t>Витмановская Юлия</t>
  </si>
  <si>
    <t>Лобанов Роман</t>
  </si>
  <si>
    <t>Буланкин Владислав</t>
  </si>
  <si>
    <t>Чирков Дмитрий</t>
  </si>
  <si>
    <t>Колясников Кирилл</t>
  </si>
  <si>
    <t>Краснокамск</t>
  </si>
  <si>
    <t>Ведяков Николай</t>
  </si>
  <si>
    <t>Березники</t>
  </si>
  <si>
    <t>Лобанов Всеволод</t>
  </si>
  <si>
    <t>Петров Владимир</t>
  </si>
  <si>
    <t>М4</t>
  </si>
  <si>
    <t>Ведерников Петр</t>
  </si>
  <si>
    <t>Пауэрспорт</t>
  </si>
  <si>
    <t>Жим стоя</t>
  </si>
  <si>
    <t>На Бицепс</t>
  </si>
  <si>
    <t>Главный судья соревнований</t>
  </si>
  <si>
    <t>ФК</t>
  </si>
  <si>
    <t>Отавин Константин</t>
  </si>
  <si>
    <t>Командное первенство</t>
  </si>
  <si>
    <t>Старший судья соревнований</t>
  </si>
  <si>
    <t>Сальников Георгий</t>
  </si>
  <si>
    <t>1 место</t>
  </si>
  <si>
    <t>Секретарь соревнований</t>
  </si>
  <si>
    <t>б/к</t>
  </si>
  <si>
    <t>Отавина Мария</t>
  </si>
  <si>
    <t>2 место</t>
  </si>
  <si>
    <t>Рудаков Александр</t>
  </si>
  <si>
    <t>3 место</t>
  </si>
  <si>
    <t>Судья на помосте</t>
  </si>
  <si>
    <t>РК</t>
  </si>
  <si>
    <t>Масленникова Татьяна</t>
  </si>
  <si>
    <t>Кунгур</t>
  </si>
  <si>
    <t>Ившин Роман</t>
  </si>
  <si>
    <t>Загидуллин Артур</t>
  </si>
  <si>
    <t>Калашников Евгений</t>
  </si>
  <si>
    <t>Рупасов Денис</t>
  </si>
  <si>
    <t>Кипенко Вячеслав</t>
  </si>
  <si>
    <t>Кобелев Владислав</t>
  </si>
  <si>
    <t>Ратибор</t>
  </si>
  <si>
    <t>Киликеев Егор</t>
  </si>
  <si>
    <t>Гуляев Александр</t>
  </si>
  <si>
    <t>Кукуштан</t>
  </si>
  <si>
    <t>Белоглазов Владимир</t>
  </si>
  <si>
    <t>Малышев Иван</t>
  </si>
  <si>
    <t>Иванов Александр</t>
  </si>
  <si>
    <t>М6 НЖ</t>
  </si>
  <si>
    <t>Зубко Андрей</t>
  </si>
  <si>
    <t>Никонов Владимир</t>
  </si>
  <si>
    <t>M1</t>
  </si>
  <si>
    <t>Брохман Сергей</t>
  </si>
  <si>
    <t>Черепанов Леонид</t>
  </si>
  <si>
    <t>Ведерников</t>
  </si>
  <si>
    <t>Глазачев Владимир</t>
  </si>
  <si>
    <t>Зубов Сергей</t>
  </si>
  <si>
    <t>Сарапульцев Вадим</t>
  </si>
  <si>
    <t>Филиппов Николай</t>
  </si>
  <si>
    <t>Шлыков Алексей</t>
  </si>
  <si>
    <t>Аристов Максим</t>
  </si>
  <si>
    <t>-</t>
  </si>
  <si>
    <t>Новинский Александр</t>
  </si>
  <si>
    <t>M3</t>
  </si>
  <si>
    <t>Петроффсила</t>
  </si>
  <si>
    <t>Гончарук Дмитрий</t>
  </si>
  <si>
    <t>M2</t>
  </si>
  <si>
    <t>"ПЕРМСКИЙ ЖИМ 2021"  06.02.2021.</t>
  </si>
  <si>
    <t xml:space="preserve">Жим лёжа. АМТ. Женщины. </t>
  </si>
  <si>
    <t>Жим лёжа. АМТ.Мужчины + Военный жим. AMT. Мужчины</t>
  </si>
  <si>
    <t>Народный жим  + Военный жим многоповторный</t>
  </si>
  <si>
    <t xml:space="preserve">Русский жим </t>
  </si>
  <si>
    <t xml:space="preserve">Подъем на бицепс. </t>
  </si>
  <si>
    <t xml:space="preserve">Русский бицепс                              </t>
  </si>
  <si>
    <t>Скала (Пермь)</t>
  </si>
  <si>
    <t>Energy Fitness (Пермь)</t>
  </si>
  <si>
    <t>КРЖ</t>
  </si>
  <si>
    <t>КА</t>
  </si>
  <si>
    <t>Ка/КРЖ</t>
  </si>
  <si>
    <t>ЮШ 1/2</t>
  </si>
  <si>
    <t>ЮР 1/2</t>
  </si>
  <si>
    <t>М1 1/2</t>
  </si>
  <si>
    <t>АБС Чемпион</t>
  </si>
  <si>
    <t>Чемпионский 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</si>
</sst>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"/>
    <numFmt numFmtId="165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opperplate"/>
      <charset val="204"/>
    </font>
    <font>
      <b/>
      <sz val="11"/>
      <name val="Calibri"/>
      <family val="2"/>
      <charset val="204"/>
      <scheme val="minor"/>
    </font>
    <font>
      <b/>
      <sz val="11"/>
      <color rgb="FF482FFF"/>
      <name val="Calibri"/>
      <family val="2"/>
      <charset val="204"/>
      <scheme val="minor"/>
    </font>
    <font>
      <b/>
      <sz val="10"/>
      <color rgb="FFFF0000"/>
      <name val="Copperplate"/>
      <charset val="204"/>
    </font>
    <font>
      <b/>
      <sz val="10"/>
      <name val="Copperplate"/>
      <charset val="204"/>
    </font>
    <font>
      <sz val="9"/>
      <name val="Copperplate"/>
    </font>
    <font>
      <b/>
      <sz val="9"/>
      <name val="Copperplate"/>
    </font>
    <font>
      <b/>
      <sz val="9"/>
      <name val="Copperplate"/>
      <charset val="204"/>
    </font>
    <font>
      <sz val="11"/>
      <color rgb="FF482FFF"/>
      <name val="Calibri"/>
      <family val="2"/>
      <charset val="204"/>
      <scheme val="minor"/>
    </font>
    <font>
      <strike/>
      <sz val="9"/>
      <color rgb="FFFF0000"/>
      <name val="Copperplate"/>
    </font>
    <font>
      <sz val="10"/>
      <name val="Copperplate"/>
    </font>
    <font>
      <b/>
      <sz val="10"/>
      <color rgb="FFFF0000"/>
      <name val="Copperplate"/>
    </font>
    <font>
      <sz val="11"/>
      <name val="Calibri"/>
      <family val="2"/>
      <charset val="204"/>
      <scheme val="minor"/>
    </font>
    <font>
      <b/>
      <sz val="10"/>
      <name val="Copperplate"/>
    </font>
    <font>
      <sz val="11"/>
      <color rgb="FFFF0000"/>
      <name val="Calibri"/>
      <family val="2"/>
      <charset val="204"/>
      <scheme val="minor"/>
    </font>
    <font>
      <sz val="9"/>
      <color rgb="FFFF0000"/>
      <name val="Copperplat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2" fontId="8" fillId="0" borderId="0" xfId="0" applyNumberFormat="1" applyFont="1" applyFill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5" fontId="15" fillId="0" borderId="13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zoomScaleNormal="100" zoomScaleSheetLayoutView="100" workbookViewId="0">
      <selection activeCell="E9" sqref="E9"/>
    </sheetView>
  </sheetViews>
  <sheetFormatPr defaultRowHeight="15"/>
  <cols>
    <col min="1" max="1" width="6.28515625" style="25" customWidth="1"/>
    <col min="2" max="2" width="7.5703125" style="27" customWidth="1"/>
    <col min="3" max="3" width="26.140625" style="28" customWidth="1"/>
    <col min="4" max="4" width="11.42578125" style="27" customWidth="1"/>
    <col min="5" max="5" width="27" style="27" customWidth="1"/>
    <col min="6" max="6" width="20.140625" style="27" customWidth="1"/>
    <col min="7" max="7" width="10.7109375" style="16" customWidth="1"/>
    <col min="8" max="8" width="8.140625" style="26" customWidth="1"/>
    <col min="9" max="9" width="9.85546875" style="16" customWidth="1"/>
    <col min="10" max="10" width="8.5703125" style="25" customWidth="1"/>
    <col min="11" max="11" width="7.7109375" style="25" customWidth="1"/>
    <col min="12" max="12" width="7.5703125" style="25" customWidth="1"/>
    <col min="13" max="13" width="8.85546875" style="25"/>
    <col min="14" max="14" width="12.28515625" style="25" customWidth="1"/>
    <col min="15" max="15" width="10.7109375" style="29" customWidth="1"/>
    <col min="16" max="16" width="13.85546875" style="29" customWidth="1"/>
  </cols>
  <sheetData>
    <row r="1" spans="1:16" ht="27" customHeight="1" thickBot="1">
      <c r="A1" s="32" t="s">
        <v>144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6" ht="15" customHeight="1" thickBot="1">
      <c r="A2" s="33" t="s">
        <v>0</v>
      </c>
      <c r="B2" s="34" t="s">
        <v>1</v>
      </c>
      <c r="C2" s="34" t="s">
        <v>2</v>
      </c>
      <c r="D2" s="35" t="s">
        <v>3</v>
      </c>
      <c r="E2" s="34" t="s">
        <v>4</v>
      </c>
      <c r="F2" s="34" t="s">
        <v>5</v>
      </c>
      <c r="G2" s="36" t="s">
        <v>6</v>
      </c>
      <c r="H2" s="37" t="s">
        <v>7</v>
      </c>
      <c r="I2" s="38" t="s">
        <v>8</v>
      </c>
      <c r="J2" s="39" t="s">
        <v>9</v>
      </c>
      <c r="K2" s="56"/>
      <c r="L2" s="57"/>
      <c r="M2" s="34" t="s">
        <v>10</v>
      </c>
      <c r="N2" s="68" t="s">
        <v>11</v>
      </c>
      <c r="O2" s="36" t="s">
        <v>159</v>
      </c>
      <c r="P2" s="36" t="s">
        <v>160</v>
      </c>
    </row>
    <row r="3" spans="1:16" ht="15" customHeight="1" thickBot="1">
      <c r="A3" s="63"/>
      <c r="B3" s="61"/>
      <c r="C3" s="61"/>
      <c r="D3" s="62"/>
      <c r="E3" s="61"/>
      <c r="F3" s="61"/>
      <c r="G3" s="60"/>
      <c r="H3" s="59"/>
      <c r="I3" s="58"/>
      <c r="J3" s="1">
        <v>1</v>
      </c>
      <c r="K3" s="2">
        <v>2</v>
      </c>
      <c r="L3" s="3">
        <v>3</v>
      </c>
      <c r="M3" s="40"/>
      <c r="N3" s="69"/>
      <c r="O3" s="70"/>
      <c r="P3" s="41"/>
    </row>
    <row r="4" spans="1:16" ht="15" customHeight="1">
      <c r="A4" s="30" t="s">
        <v>145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72"/>
    </row>
    <row r="5" spans="1:16" ht="15" customHeight="1">
      <c r="A5" s="4">
        <v>1</v>
      </c>
      <c r="B5" s="5">
        <v>48</v>
      </c>
      <c r="C5" s="6" t="s">
        <v>15</v>
      </c>
      <c r="D5" s="7" t="s">
        <v>13</v>
      </c>
      <c r="E5" s="7" t="s">
        <v>16</v>
      </c>
      <c r="F5" s="7" t="s">
        <v>134</v>
      </c>
      <c r="G5" s="8">
        <v>32836</v>
      </c>
      <c r="H5" s="9">
        <v>47.45</v>
      </c>
      <c r="I5" s="10">
        <v>1.0405</v>
      </c>
      <c r="J5" s="11">
        <v>57.5</v>
      </c>
      <c r="K5" s="11">
        <v>60</v>
      </c>
      <c r="L5" s="11">
        <v>62.5</v>
      </c>
      <c r="M5" s="11">
        <v>62.5</v>
      </c>
      <c r="N5" s="12">
        <f>M5*I5</f>
        <v>65.03125</v>
      </c>
      <c r="O5" s="73">
        <v>2</v>
      </c>
      <c r="P5" s="11">
        <v>4</v>
      </c>
    </row>
    <row r="6" spans="1:16" ht="15" customHeight="1">
      <c r="A6" s="4">
        <v>2</v>
      </c>
      <c r="B6" s="5">
        <v>48</v>
      </c>
      <c r="C6" s="6" t="s">
        <v>12</v>
      </c>
      <c r="D6" s="7" t="s">
        <v>13</v>
      </c>
      <c r="E6" s="7" t="s">
        <v>118</v>
      </c>
      <c r="F6" s="7" t="s">
        <v>119</v>
      </c>
      <c r="G6" s="8">
        <v>35464</v>
      </c>
      <c r="H6" s="9">
        <v>47.7</v>
      </c>
      <c r="I6" s="10">
        <v>1.0405</v>
      </c>
      <c r="J6" s="11">
        <v>37.5</v>
      </c>
      <c r="K6" s="15">
        <v>40</v>
      </c>
      <c r="L6" s="15">
        <v>42.5</v>
      </c>
      <c r="M6" s="11">
        <v>37.5</v>
      </c>
      <c r="N6" s="12">
        <f t="shared" ref="N6:N12" si="0">M6*I6</f>
        <v>39.018749999999997</v>
      </c>
      <c r="O6" s="74"/>
      <c r="P6" s="74">
        <v>1</v>
      </c>
    </row>
    <row r="7" spans="1:16" ht="15" customHeight="1">
      <c r="A7" s="4">
        <v>1</v>
      </c>
      <c r="B7" s="5">
        <v>52</v>
      </c>
      <c r="C7" s="6" t="s">
        <v>17</v>
      </c>
      <c r="D7" s="7" t="s">
        <v>18</v>
      </c>
      <c r="E7" s="7" t="s">
        <v>20</v>
      </c>
      <c r="F7" s="7" t="s">
        <v>64</v>
      </c>
      <c r="G7" s="8">
        <v>36810</v>
      </c>
      <c r="H7" s="9">
        <v>51.6</v>
      </c>
      <c r="I7" s="10">
        <v>0.97309999999999997</v>
      </c>
      <c r="J7" s="11">
        <v>47.5</v>
      </c>
      <c r="K7" s="11">
        <v>50</v>
      </c>
      <c r="L7" s="11">
        <v>52.5</v>
      </c>
      <c r="M7" s="11">
        <v>52.5</v>
      </c>
      <c r="N7" s="12">
        <f t="shared" si="0"/>
        <v>51.08775</v>
      </c>
      <c r="O7" s="74"/>
      <c r="P7" s="74">
        <v>1</v>
      </c>
    </row>
    <row r="8" spans="1:16" ht="15" customHeight="1">
      <c r="A8" s="4">
        <v>1</v>
      </c>
      <c r="B8" s="5">
        <v>52</v>
      </c>
      <c r="C8" s="6" t="s">
        <v>19</v>
      </c>
      <c r="D8" s="7" t="s">
        <v>13</v>
      </c>
      <c r="E8" s="7" t="s">
        <v>20</v>
      </c>
      <c r="F8" s="7" t="s">
        <v>114</v>
      </c>
      <c r="G8" s="8">
        <v>30829</v>
      </c>
      <c r="H8" s="9">
        <v>50</v>
      </c>
      <c r="I8" s="10">
        <v>1.0016</v>
      </c>
      <c r="J8" s="15">
        <v>52.5</v>
      </c>
      <c r="K8" s="11">
        <v>52.5</v>
      </c>
      <c r="L8" s="15">
        <v>55</v>
      </c>
      <c r="M8" s="11">
        <v>52.5</v>
      </c>
      <c r="N8" s="12">
        <f t="shared" si="0"/>
        <v>52.584000000000003</v>
      </c>
      <c r="O8" s="75">
        <v>3</v>
      </c>
      <c r="P8" s="74">
        <v>2</v>
      </c>
    </row>
    <row r="9" spans="1:16" ht="15" customHeight="1">
      <c r="A9" s="4">
        <v>1</v>
      </c>
      <c r="B9" s="5">
        <v>60</v>
      </c>
      <c r="C9" s="6" t="s">
        <v>21</v>
      </c>
      <c r="D9" s="7" t="s">
        <v>13</v>
      </c>
      <c r="E9" s="7" t="s">
        <v>20</v>
      </c>
      <c r="F9" s="7"/>
      <c r="G9" s="8">
        <v>30159</v>
      </c>
      <c r="H9" s="9">
        <v>60</v>
      </c>
      <c r="I9" s="10">
        <v>0.86280000000000001</v>
      </c>
      <c r="J9" s="11">
        <v>40</v>
      </c>
      <c r="K9" s="11">
        <v>47.5</v>
      </c>
      <c r="L9" s="15">
        <v>52.5</v>
      </c>
      <c r="M9" s="11">
        <v>47.5</v>
      </c>
      <c r="N9" s="12">
        <f t="shared" si="0"/>
        <v>40.983000000000004</v>
      </c>
      <c r="O9" s="74"/>
      <c r="P9" s="74">
        <v>1</v>
      </c>
    </row>
    <row r="10" spans="1:16" ht="15" customHeight="1">
      <c r="A10" s="4">
        <v>1</v>
      </c>
      <c r="B10" s="5">
        <v>67.5</v>
      </c>
      <c r="C10" s="6" t="s">
        <v>22</v>
      </c>
      <c r="D10" s="7" t="s">
        <v>23</v>
      </c>
      <c r="E10" s="7" t="s">
        <v>24</v>
      </c>
      <c r="F10" s="7" t="s">
        <v>126</v>
      </c>
      <c r="G10" s="8">
        <v>38452</v>
      </c>
      <c r="H10" s="9">
        <v>63.75</v>
      </c>
      <c r="I10" s="10">
        <v>0.81589999999999996</v>
      </c>
      <c r="J10" s="11">
        <v>77.5</v>
      </c>
      <c r="K10" s="11">
        <v>80</v>
      </c>
      <c r="L10" s="11">
        <v>82.5</v>
      </c>
      <c r="M10" s="11">
        <v>82.5</v>
      </c>
      <c r="N10" s="12">
        <f t="shared" si="0"/>
        <v>67.311750000000004</v>
      </c>
      <c r="O10" s="73">
        <v>1</v>
      </c>
      <c r="P10" s="74">
        <v>4</v>
      </c>
    </row>
    <row r="11" spans="1:16" ht="15" customHeight="1">
      <c r="A11" s="4">
        <v>1</v>
      </c>
      <c r="B11" s="5">
        <v>67.5</v>
      </c>
      <c r="C11" s="6" t="s">
        <v>22</v>
      </c>
      <c r="D11" s="7" t="s">
        <v>13</v>
      </c>
      <c r="E11" s="7" t="s">
        <v>24</v>
      </c>
      <c r="F11" s="7" t="s">
        <v>126</v>
      </c>
      <c r="G11" s="8">
        <v>38452</v>
      </c>
      <c r="H11" s="9">
        <v>63.75</v>
      </c>
      <c r="I11" s="10">
        <v>0.81589999999999996</v>
      </c>
      <c r="J11" s="11">
        <v>77.5</v>
      </c>
      <c r="K11" s="11">
        <v>80</v>
      </c>
      <c r="L11" s="11">
        <v>82.5</v>
      </c>
      <c r="M11" s="11">
        <v>82.5</v>
      </c>
      <c r="N11" s="12">
        <f t="shared" si="0"/>
        <v>67.311750000000004</v>
      </c>
      <c r="O11" s="74"/>
      <c r="P11" s="74">
        <v>1</v>
      </c>
    </row>
    <row r="12" spans="1:16" ht="15" customHeight="1">
      <c r="A12" s="4">
        <v>1</v>
      </c>
      <c r="B12" s="5">
        <v>90</v>
      </c>
      <c r="C12" s="6" t="s">
        <v>25</v>
      </c>
      <c r="D12" s="7" t="s">
        <v>26</v>
      </c>
      <c r="E12" s="7" t="s">
        <v>27</v>
      </c>
      <c r="F12" s="7" t="s">
        <v>117</v>
      </c>
      <c r="G12" s="8">
        <v>26974</v>
      </c>
      <c r="H12" s="9">
        <v>87.2</v>
      </c>
      <c r="I12" s="10">
        <v>0.64639999999999997</v>
      </c>
      <c r="J12" s="11">
        <v>55</v>
      </c>
      <c r="K12" s="11">
        <v>62.5</v>
      </c>
      <c r="L12" s="11">
        <v>67.5</v>
      </c>
      <c r="M12" s="11">
        <v>67.5</v>
      </c>
      <c r="N12" s="12">
        <f t="shared" si="0"/>
        <v>43.631999999999998</v>
      </c>
      <c r="O12" s="74"/>
      <c r="P12" s="74">
        <v>1</v>
      </c>
    </row>
    <row r="13" spans="1:16" ht="15" customHeight="1">
      <c r="A13" s="45" t="s">
        <v>146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72"/>
    </row>
    <row r="14" spans="1:16" ht="15" customHeight="1">
      <c r="A14" s="13">
        <v>1</v>
      </c>
      <c r="B14" s="5">
        <v>67.5</v>
      </c>
      <c r="C14" s="6" t="s">
        <v>28</v>
      </c>
      <c r="D14" s="6" t="s">
        <v>23</v>
      </c>
      <c r="E14" s="6" t="s">
        <v>24</v>
      </c>
      <c r="F14" s="6" t="s">
        <v>126</v>
      </c>
      <c r="G14" s="8">
        <v>37355</v>
      </c>
      <c r="H14" s="9">
        <v>66.400000000000006</v>
      </c>
      <c r="I14" s="10">
        <v>0.73670000000000002</v>
      </c>
      <c r="J14" s="15">
        <v>100</v>
      </c>
      <c r="K14" s="15">
        <v>100</v>
      </c>
      <c r="L14" s="11">
        <v>100</v>
      </c>
      <c r="M14" s="11">
        <v>100</v>
      </c>
      <c r="N14" s="12">
        <f>M14*I14</f>
        <v>73.67</v>
      </c>
      <c r="O14" s="74"/>
      <c r="P14" s="74">
        <v>2</v>
      </c>
    </row>
    <row r="15" spans="1:16" ht="15" customHeight="1">
      <c r="A15" s="4">
        <v>2</v>
      </c>
      <c r="B15" s="5">
        <v>67.5</v>
      </c>
      <c r="C15" s="6" t="s">
        <v>29</v>
      </c>
      <c r="D15" s="7" t="s">
        <v>23</v>
      </c>
      <c r="E15" s="7" t="s">
        <v>14</v>
      </c>
      <c r="F15" s="7"/>
      <c r="G15" s="8">
        <v>37944</v>
      </c>
      <c r="H15" s="9">
        <v>65.900000000000006</v>
      </c>
      <c r="I15" s="10">
        <v>0.74180000000000001</v>
      </c>
      <c r="J15" s="11">
        <v>67.5</v>
      </c>
      <c r="K15" s="11">
        <v>77.5</v>
      </c>
      <c r="L15" s="11">
        <v>80</v>
      </c>
      <c r="M15" s="11">
        <v>80</v>
      </c>
      <c r="N15" s="12">
        <f>M15*I15</f>
        <v>59.344000000000001</v>
      </c>
      <c r="O15" s="74"/>
      <c r="P15" s="74">
        <v>1</v>
      </c>
    </row>
    <row r="16" spans="1:16" ht="15" customHeight="1">
      <c r="A16" s="4">
        <v>1</v>
      </c>
      <c r="B16" s="5">
        <v>75</v>
      </c>
      <c r="C16" s="6" t="s">
        <v>32</v>
      </c>
      <c r="D16" s="7" t="s">
        <v>23</v>
      </c>
      <c r="E16" s="6" t="s">
        <v>14</v>
      </c>
      <c r="F16" s="6"/>
      <c r="G16" s="8">
        <v>38276</v>
      </c>
      <c r="H16" s="14">
        <v>74</v>
      </c>
      <c r="I16" s="10">
        <v>0.67159999999999997</v>
      </c>
      <c r="J16" s="11">
        <v>70</v>
      </c>
      <c r="K16" s="11">
        <v>72.5</v>
      </c>
      <c r="L16" s="11">
        <v>75</v>
      </c>
      <c r="M16" s="11">
        <v>75</v>
      </c>
      <c r="N16" s="12">
        <f t="shared" ref="N16:N23" si="1">M16*I16</f>
        <v>50.37</v>
      </c>
      <c r="O16" s="74"/>
      <c r="P16" s="74">
        <v>1</v>
      </c>
    </row>
    <row r="17" spans="1:16" ht="15" customHeight="1">
      <c r="A17" s="4">
        <v>1</v>
      </c>
      <c r="B17" s="5">
        <v>75</v>
      </c>
      <c r="C17" s="6" t="s">
        <v>30</v>
      </c>
      <c r="D17" s="7" t="s">
        <v>31</v>
      </c>
      <c r="E17" s="7" t="s">
        <v>14</v>
      </c>
      <c r="F17" s="7"/>
      <c r="G17" s="8">
        <v>25594</v>
      </c>
      <c r="H17" s="14">
        <v>69.099999999999994</v>
      </c>
      <c r="I17" s="10">
        <v>0.71099999999999997</v>
      </c>
      <c r="J17" s="15">
        <v>90</v>
      </c>
      <c r="K17" s="11">
        <v>95</v>
      </c>
      <c r="L17" s="15">
        <v>100</v>
      </c>
      <c r="M17" s="11">
        <v>95</v>
      </c>
      <c r="N17" s="12">
        <f t="shared" si="1"/>
        <v>67.545000000000002</v>
      </c>
      <c r="O17" s="74"/>
      <c r="P17" s="74">
        <v>1</v>
      </c>
    </row>
    <row r="18" spans="1:16" ht="15" customHeight="1">
      <c r="A18" s="13">
        <v>1</v>
      </c>
      <c r="B18" s="5">
        <v>75</v>
      </c>
      <c r="C18" s="6" t="s">
        <v>137</v>
      </c>
      <c r="D18" s="6" t="s">
        <v>13</v>
      </c>
      <c r="E18" s="6" t="s">
        <v>20</v>
      </c>
      <c r="F18" s="6" t="s">
        <v>113</v>
      </c>
      <c r="G18" s="8">
        <v>33069</v>
      </c>
      <c r="H18" s="14">
        <v>74.849999999999994</v>
      </c>
      <c r="I18" s="10">
        <v>0.66020000000000001</v>
      </c>
      <c r="J18" s="11">
        <v>120</v>
      </c>
      <c r="K18" s="11">
        <v>125</v>
      </c>
      <c r="L18" s="11">
        <v>130</v>
      </c>
      <c r="M18" s="11">
        <v>130</v>
      </c>
      <c r="N18" s="12">
        <f t="shared" si="1"/>
        <v>85.826000000000008</v>
      </c>
      <c r="O18" s="74"/>
      <c r="P18" s="74">
        <v>1</v>
      </c>
    </row>
    <row r="19" spans="1:16" ht="15" customHeight="1">
      <c r="A19" s="4">
        <v>1</v>
      </c>
      <c r="B19" s="5">
        <v>82.5</v>
      </c>
      <c r="C19" s="6" t="s">
        <v>36</v>
      </c>
      <c r="D19" s="7" t="s">
        <v>13</v>
      </c>
      <c r="E19" s="7" t="s">
        <v>37</v>
      </c>
      <c r="F19" s="7" t="s">
        <v>47</v>
      </c>
      <c r="G19" s="8">
        <v>33485</v>
      </c>
      <c r="H19" s="14">
        <v>79.599999999999994</v>
      </c>
      <c r="I19" s="10">
        <v>0.63519999999999999</v>
      </c>
      <c r="J19" s="11">
        <v>130</v>
      </c>
      <c r="K19" s="11">
        <v>137.5</v>
      </c>
      <c r="L19" s="11">
        <v>142.5</v>
      </c>
      <c r="M19" s="11">
        <v>142.5</v>
      </c>
      <c r="N19" s="12">
        <f>M19*I19</f>
        <v>90.515999999999991</v>
      </c>
      <c r="O19" s="74"/>
      <c r="P19" s="74">
        <v>2</v>
      </c>
    </row>
    <row r="20" spans="1:16" ht="15" customHeight="1">
      <c r="A20" s="4">
        <v>2</v>
      </c>
      <c r="B20" s="5">
        <v>82.5</v>
      </c>
      <c r="C20" s="6" t="s">
        <v>34</v>
      </c>
      <c r="D20" s="7" t="s">
        <v>13</v>
      </c>
      <c r="E20" s="7" t="s">
        <v>35</v>
      </c>
      <c r="F20" s="7"/>
      <c r="G20" s="8">
        <v>35397</v>
      </c>
      <c r="H20" s="14">
        <v>81.099999999999994</v>
      </c>
      <c r="I20" s="10">
        <v>0.62680000000000002</v>
      </c>
      <c r="J20" s="11">
        <v>115</v>
      </c>
      <c r="K20" s="15">
        <v>125</v>
      </c>
      <c r="L20" s="15">
        <v>125</v>
      </c>
      <c r="M20" s="11">
        <v>115</v>
      </c>
      <c r="N20" s="12">
        <f t="shared" si="1"/>
        <v>72.082000000000008</v>
      </c>
      <c r="O20" s="74"/>
      <c r="P20" s="74">
        <v>1</v>
      </c>
    </row>
    <row r="21" spans="1:16" ht="15" customHeight="1">
      <c r="A21" s="4">
        <v>1</v>
      </c>
      <c r="B21" s="5">
        <v>90</v>
      </c>
      <c r="C21" s="6" t="s">
        <v>38</v>
      </c>
      <c r="D21" s="7" t="s">
        <v>13</v>
      </c>
      <c r="E21" s="7" t="s">
        <v>20</v>
      </c>
      <c r="F21" s="7"/>
      <c r="G21" s="8">
        <v>30162</v>
      </c>
      <c r="H21" s="14">
        <v>85.75</v>
      </c>
      <c r="I21" s="10">
        <v>0.60309999999999997</v>
      </c>
      <c r="J21" s="11">
        <v>120</v>
      </c>
      <c r="K21" s="11">
        <v>130</v>
      </c>
      <c r="L21" s="11">
        <v>140</v>
      </c>
      <c r="M21" s="11">
        <v>140</v>
      </c>
      <c r="N21" s="12">
        <f t="shared" si="1"/>
        <v>84.433999999999997</v>
      </c>
      <c r="O21" s="74"/>
      <c r="P21" s="74">
        <v>1</v>
      </c>
    </row>
    <row r="22" spans="1:16" ht="15" customHeight="1">
      <c r="A22" s="4">
        <v>1</v>
      </c>
      <c r="B22" s="5">
        <v>100</v>
      </c>
      <c r="C22" s="6" t="s">
        <v>42</v>
      </c>
      <c r="D22" s="7" t="s">
        <v>43</v>
      </c>
      <c r="E22" s="7" t="s">
        <v>14</v>
      </c>
      <c r="F22" s="7" t="s">
        <v>120</v>
      </c>
      <c r="G22" s="8">
        <v>19844</v>
      </c>
      <c r="H22" s="14">
        <v>94.3</v>
      </c>
      <c r="I22" s="10">
        <v>0.57010000000000005</v>
      </c>
      <c r="J22" s="11">
        <v>105</v>
      </c>
      <c r="K22" s="11">
        <v>115</v>
      </c>
      <c r="L22" s="15">
        <v>120</v>
      </c>
      <c r="M22" s="11">
        <v>115</v>
      </c>
      <c r="N22" s="12">
        <f t="shared" si="1"/>
        <v>65.561500000000009</v>
      </c>
      <c r="O22" s="74"/>
      <c r="P22" s="74">
        <v>1</v>
      </c>
    </row>
    <row r="23" spans="1:16" ht="15" customHeight="1">
      <c r="A23" s="4" t="s">
        <v>138</v>
      </c>
      <c r="B23" s="5">
        <v>100</v>
      </c>
      <c r="C23" s="6" t="s">
        <v>39</v>
      </c>
      <c r="D23" s="7" t="s">
        <v>40</v>
      </c>
      <c r="E23" s="7" t="s">
        <v>41</v>
      </c>
      <c r="F23" s="7" t="s">
        <v>115</v>
      </c>
      <c r="G23" s="8">
        <v>24049</v>
      </c>
      <c r="H23" s="14">
        <v>97.7</v>
      </c>
      <c r="I23" s="10">
        <v>0.55989999999999995</v>
      </c>
      <c r="J23" s="15">
        <v>105</v>
      </c>
      <c r="K23" s="15">
        <v>105</v>
      </c>
      <c r="L23" s="15">
        <v>105</v>
      </c>
      <c r="M23" s="15">
        <v>0</v>
      </c>
      <c r="N23" s="12">
        <f t="shared" si="1"/>
        <v>0</v>
      </c>
      <c r="O23" s="74"/>
      <c r="P23" s="74"/>
    </row>
    <row r="24" spans="1:16" ht="15" customHeight="1">
      <c r="A24" s="13">
        <v>1</v>
      </c>
      <c r="B24" s="5">
        <v>100</v>
      </c>
      <c r="C24" s="6" t="s">
        <v>42</v>
      </c>
      <c r="D24" s="7" t="s">
        <v>48</v>
      </c>
      <c r="E24" s="7" t="s">
        <v>14</v>
      </c>
      <c r="F24" s="7" t="s">
        <v>120</v>
      </c>
      <c r="G24" s="8">
        <v>19844</v>
      </c>
      <c r="H24" s="14">
        <v>94.3</v>
      </c>
      <c r="I24" s="10">
        <v>0.57010000000000005</v>
      </c>
      <c r="J24" s="11">
        <v>105</v>
      </c>
      <c r="K24" s="11">
        <v>115</v>
      </c>
      <c r="L24" s="15">
        <v>120</v>
      </c>
      <c r="M24" s="11">
        <v>115</v>
      </c>
      <c r="N24" s="12">
        <f t="shared" ref="N24:N32" si="2">M24*I24</f>
        <v>65.561500000000009</v>
      </c>
      <c r="O24" s="74"/>
      <c r="P24" s="74">
        <v>1</v>
      </c>
    </row>
    <row r="25" spans="1:16" ht="15" customHeight="1">
      <c r="A25" s="13">
        <v>1</v>
      </c>
      <c r="B25" s="5">
        <v>100</v>
      </c>
      <c r="C25" s="6" t="s">
        <v>44</v>
      </c>
      <c r="D25" s="6" t="s">
        <v>23</v>
      </c>
      <c r="E25" s="6" t="s">
        <v>37</v>
      </c>
      <c r="F25" s="6" t="s">
        <v>47</v>
      </c>
      <c r="G25" s="8">
        <v>37390</v>
      </c>
      <c r="H25" s="14">
        <v>92.85</v>
      </c>
      <c r="I25" s="10">
        <v>0.57469999999999999</v>
      </c>
      <c r="J25" s="11">
        <v>140</v>
      </c>
      <c r="K25" s="11">
        <v>150</v>
      </c>
      <c r="L25" s="15">
        <v>160</v>
      </c>
      <c r="M25" s="11">
        <v>150</v>
      </c>
      <c r="N25" s="12">
        <f t="shared" si="2"/>
        <v>86.204999999999998</v>
      </c>
      <c r="O25" s="74"/>
      <c r="P25" s="74">
        <v>1</v>
      </c>
    </row>
    <row r="26" spans="1:16" ht="15" customHeight="1">
      <c r="A26" s="4">
        <v>1</v>
      </c>
      <c r="B26" s="5">
        <v>100</v>
      </c>
      <c r="C26" s="6" t="s">
        <v>46</v>
      </c>
      <c r="D26" s="7" t="s">
        <v>13</v>
      </c>
      <c r="E26" s="7" t="s">
        <v>14</v>
      </c>
      <c r="F26" s="7" t="s">
        <v>116</v>
      </c>
      <c r="G26" s="8">
        <v>34745</v>
      </c>
      <c r="H26" s="14">
        <v>97</v>
      </c>
      <c r="I26" s="10">
        <v>0.56189999999999996</v>
      </c>
      <c r="J26" s="11">
        <v>200</v>
      </c>
      <c r="K26" s="11">
        <v>207.5</v>
      </c>
      <c r="L26" s="11">
        <v>210</v>
      </c>
      <c r="M26" s="11">
        <v>210</v>
      </c>
      <c r="N26" s="12">
        <f>M26*I26</f>
        <v>117.999</v>
      </c>
      <c r="O26" s="75">
        <v>1</v>
      </c>
      <c r="P26" s="74">
        <v>7</v>
      </c>
    </row>
    <row r="27" spans="1:16" ht="15" customHeight="1">
      <c r="A27" s="13">
        <v>2</v>
      </c>
      <c r="B27" s="5">
        <v>100</v>
      </c>
      <c r="C27" s="6" t="s">
        <v>47</v>
      </c>
      <c r="D27" s="7" t="s">
        <v>13</v>
      </c>
      <c r="E27" s="6" t="s">
        <v>37</v>
      </c>
      <c r="F27" s="6"/>
      <c r="G27" s="8">
        <v>33406</v>
      </c>
      <c r="H27" s="14">
        <v>96.55</v>
      </c>
      <c r="I27" s="10">
        <v>0.56299999999999994</v>
      </c>
      <c r="J27" s="11">
        <v>190</v>
      </c>
      <c r="K27" s="11">
        <v>197.5</v>
      </c>
      <c r="L27" s="15">
        <v>205</v>
      </c>
      <c r="M27" s="11">
        <v>197.5</v>
      </c>
      <c r="N27" s="12">
        <f>M27*I27</f>
        <v>111.1925</v>
      </c>
      <c r="O27" s="75">
        <v>2</v>
      </c>
      <c r="P27" s="74">
        <v>5</v>
      </c>
    </row>
    <row r="28" spans="1:16" ht="15" customHeight="1">
      <c r="A28" s="4">
        <v>3</v>
      </c>
      <c r="B28" s="5">
        <v>100</v>
      </c>
      <c r="C28" s="6" t="s">
        <v>45</v>
      </c>
      <c r="D28" s="7" t="s">
        <v>13</v>
      </c>
      <c r="E28" s="7" t="s">
        <v>14</v>
      </c>
      <c r="F28" s="7" t="s">
        <v>136</v>
      </c>
      <c r="G28" s="8">
        <v>29843</v>
      </c>
      <c r="H28" s="14">
        <v>97.4</v>
      </c>
      <c r="I28" s="10">
        <v>0.56079999999999997</v>
      </c>
      <c r="J28" s="11">
        <v>145</v>
      </c>
      <c r="K28" s="11">
        <v>150</v>
      </c>
      <c r="L28" s="15">
        <v>157.5</v>
      </c>
      <c r="M28" s="11">
        <v>150</v>
      </c>
      <c r="N28" s="12">
        <f>M28*I28</f>
        <v>84.11999999999999</v>
      </c>
      <c r="O28" s="74"/>
      <c r="P28" s="74">
        <v>2</v>
      </c>
    </row>
    <row r="29" spans="1:16" ht="15" customHeight="1">
      <c r="A29" s="4">
        <v>4</v>
      </c>
      <c r="B29" s="5">
        <v>100</v>
      </c>
      <c r="C29" s="6" t="s">
        <v>51</v>
      </c>
      <c r="D29" s="7" t="s">
        <v>13</v>
      </c>
      <c r="E29" s="7" t="s">
        <v>121</v>
      </c>
      <c r="F29" s="7" t="s">
        <v>122</v>
      </c>
      <c r="G29" s="8">
        <v>31188</v>
      </c>
      <c r="H29" s="14">
        <v>98.6</v>
      </c>
      <c r="I29" s="10">
        <v>0.5575</v>
      </c>
      <c r="J29" s="11">
        <v>142.5</v>
      </c>
      <c r="K29" s="11">
        <v>150</v>
      </c>
      <c r="L29" s="15">
        <v>157.5</v>
      </c>
      <c r="M29" s="11">
        <v>150</v>
      </c>
      <c r="N29" s="12">
        <f t="shared" si="2"/>
        <v>83.625</v>
      </c>
      <c r="O29" s="74"/>
      <c r="P29" s="74">
        <v>1</v>
      </c>
    </row>
    <row r="30" spans="1:16" ht="15" customHeight="1">
      <c r="A30" s="4">
        <v>1</v>
      </c>
      <c r="B30" s="5">
        <v>110</v>
      </c>
      <c r="C30" s="6" t="s">
        <v>50</v>
      </c>
      <c r="D30" s="7" t="s">
        <v>13</v>
      </c>
      <c r="E30" s="7" t="s">
        <v>20</v>
      </c>
      <c r="F30" s="7"/>
      <c r="G30" s="8">
        <v>32540</v>
      </c>
      <c r="H30" s="14">
        <v>108.5</v>
      </c>
      <c r="I30" s="10">
        <v>0.53839999999999999</v>
      </c>
      <c r="J30" s="11">
        <v>180</v>
      </c>
      <c r="K30" s="11">
        <v>195</v>
      </c>
      <c r="L30" s="11">
        <v>205</v>
      </c>
      <c r="M30" s="11">
        <v>205</v>
      </c>
      <c r="N30" s="12">
        <f>M30*I30</f>
        <v>110.372</v>
      </c>
      <c r="O30" s="75">
        <v>3</v>
      </c>
      <c r="P30" s="74">
        <v>3</v>
      </c>
    </row>
    <row r="31" spans="1:16" ht="15" customHeight="1">
      <c r="A31" s="4">
        <v>2</v>
      </c>
      <c r="B31" s="5">
        <v>110</v>
      </c>
      <c r="C31" s="6" t="s">
        <v>49</v>
      </c>
      <c r="D31" s="7" t="s">
        <v>13</v>
      </c>
      <c r="E31" s="7" t="s">
        <v>41</v>
      </c>
      <c r="F31" s="7"/>
      <c r="G31" s="8">
        <v>34709</v>
      </c>
      <c r="H31" s="9">
        <v>109.5</v>
      </c>
      <c r="I31" s="10">
        <v>0.53710000000000002</v>
      </c>
      <c r="J31" s="11">
        <v>150</v>
      </c>
      <c r="K31" s="11">
        <v>160</v>
      </c>
      <c r="L31" s="15">
        <v>167.5</v>
      </c>
      <c r="M31" s="11">
        <v>160</v>
      </c>
      <c r="N31" s="12">
        <f t="shared" si="2"/>
        <v>85.936000000000007</v>
      </c>
      <c r="O31" s="74"/>
      <c r="P31" s="74">
        <v>1</v>
      </c>
    </row>
    <row r="32" spans="1:16" ht="15" customHeight="1">
      <c r="A32" s="13">
        <v>1</v>
      </c>
      <c r="B32" s="5">
        <v>125</v>
      </c>
      <c r="C32" s="6" t="s">
        <v>52</v>
      </c>
      <c r="D32" s="6" t="s">
        <v>13</v>
      </c>
      <c r="E32" s="6" t="s">
        <v>20</v>
      </c>
      <c r="F32" s="6"/>
      <c r="G32" s="8">
        <v>31088</v>
      </c>
      <c r="H32" s="14">
        <v>112.45</v>
      </c>
      <c r="I32" s="10">
        <v>0.53369999999999995</v>
      </c>
      <c r="J32" s="11">
        <v>170</v>
      </c>
      <c r="K32" s="11">
        <v>175</v>
      </c>
      <c r="L32" s="11">
        <v>180</v>
      </c>
      <c r="M32" s="11">
        <v>180</v>
      </c>
      <c r="N32" s="12">
        <f t="shared" si="2"/>
        <v>96.065999999999988</v>
      </c>
      <c r="O32" s="74"/>
      <c r="P32" s="74">
        <v>1</v>
      </c>
    </row>
    <row r="33" spans="1:16" ht="15" customHeight="1">
      <c r="A33" s="45" t="s">
        <v>147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72"/>
    </row>
    <row r="34" spans="1:16" ht="15" customHeight="1">
      <c r="A34" s="47"/>
      <c r="B34" s="48"/>
      <c r="C34" s="48"/>
      <c r="D34" s="48"/>
      <c r="E34" s="48"/>
      <c r="F34" s="48"/>
      <c r="G34" s="48"/>
      <c r="H34" s="49"/>
      <c r="J34" s="17" t="s">
        <v>53</v>
      </c>
      <c r="K34" s="17" t="s">
        <v>54</v>
      </c>
      <c r="L34" s="18"/>
      <c r="M34" s="18"/>
      <c r="N34" s="65"/>
      <c r="O34" s="74"/>
      <c r="P34" s="74"/>
    </row>
    <row r="35" spans="1:16" ht="15" customHeight="1">
      <c r="A35" s="4">
        <v>1</v>
      </c>
      <c r="B35" s="5">
        <v>44</v>
      </c>
      <c r="C35" s="6" t="s">
        <v>55</v>
      </c>
      <c r="D35" s="7" t="s">
        <v>156</v>
      </c>
      <c r="E35" s="7" t="s">
        <v>14</v>
      </c>
      <c r="F35" s="7" t="s">
        <v>123</v>
      </c>
      <c r="G35" s="8">
        <v>38604</v>
      </c>
      <c r="H35" s="9">
        <v>43.7</v>
      </c>
      <c r="I35" s="10"/>
      <c r="J35" s="11">
        <v>20</v>
      </c>
      <c r="K35" s="11">
        <v>46</v>
      </c>
      <c r="L35" s="11"/>
      <c r="M35" s="76"/>
      <c r="N35" s="12"/>
      <c r="O35" s="74"/>
      <c r="P35" s="74">
        <v>1</v>
      </c>
    </row>
    <row r="36" spans="1:16" ht="15" customHeight="1">
      <c r="A36" s="4">
        <v>1</v>
      </c>
      <c r="B36" s="5">
        <v>52</v>
      </c>
      <c r="C36" s="6" t="s">
        <v>17</v>
      </c>
      <c r="D36" s="7" t="s">
        <v>157</v>
      </c>
      <c r="E36" s="7" t="s">
        <v>20</v>
      </c>
      <c r="F36" s="7" t="s">
        <v>64</v>
      </c>
      <c r="G36" s="8">
        <v>36810</v>
      </c>
      <c r="H36" s="14">
        <v>51.6</v>
      </c>
      <c r="I36" s="10"/>
      <c r="J36" s="11">
        <v>25</v>
      </c>
      <c r="K36" s="11">
        <v>40</v>
      </c>
      <c r="L36" s="11"/>
      <c r="M36" s="76"/>
      <c r="N36" s="12"/>
      <c r="O36" s="74"/>
      <c r="P36" s="74">
        <v>1</v>
      </c>
    </row>
    <row r="37" spans="1:16" ht="15" customHeight="1">
      <c r="A37" s="13">
        <v>1</v>
      </c>
      <c r="B37" s="5">
        <v>60</v>
      </c>
      <c r="C37" s="6" t="s">
        <v>56</v>
      </c>
      <c r="D37" s="6" t="s">
        <v>158</v>
      </c>
      <c r="E37" s="6" t="s">
        <v>14</v>
      </c>
      <c r="F37" s="6" t="s">
        <v>124</v>
      </c>
      <c r="G37" s="8">
        <v>29189</v>
      </c>
      <c r="H37" s="9">
        <v>58.85</v>
      </c>
      <c r="I37" s="10"/>
      <c r="J37" s="11">
        <v>27.5</v>
      </c>
      <c r="K37" s="11">
        <v>47</v>
      </c>
      <c r="L37" s="11"/>
      <c r="M37" s="76"/>
      <c r="N37" s="12"/>
      <c r="O37" s="74"/>
      <c r="P37" s="74">
        <v>1</v>
      </c>
    </row>
    <row r="38" spans="1:16" ht="15" customHeight="1">
      <c r="A38" s="4">
        <v>1</v>
      </c>
      <c r="B38" s="5">
        <v>100</v>
      </c>
      <c r="C38" s="6" t="s">
        <v>42</v>
      </c>
      <c r="D38" s="7" t="s">
        <v>125</v>
      </c>
      <c r="E38" s="7" t="s">
        <v>14</v>
      </c>
      <c r="F38" s="7" t="s">
        <v>120</v>
      </c>
      <c r="G38" s="8">
        <v>19844</v>
      </c>
      <c r="H38" s="14">
        <v>94.3</v>
      </c>
      <c r="I38" s="10"/>
      <c r="J38" s="11">
        <v>47.5</v>
      </c>
      <c r="K38" s="11">
        <v>60</v>
      </c>
      <c r="L38" s="11"/>
      <c r="M38" s="76"/>
      <c r="N38" s="12"/>
      <c r="O38" s="74"/>
      <c r="P38" s="74">
        <v>1</v>
      </c>
    </row>
    <row r="39" spans="1:16" ht="15" customHeight="1">
      <c r="A39" s="4">
        <v>1</v>
      </c>
      <c r="B39" s="5">
        <v>100</v>
      </c>
      <c r="C39" s="6" t="s">
        <v>42</v>
      </c>
      <c r="D39" s="7" t="s">
        <v>60</v>
      </c>
      <c r="E39" s="7" t="s">
        <v>14</v>
      </c>
      <c r="F39" s="7" t="s">
        <v>120</v>
      </c>
      <c r="G39" s="8">
        <v>19844</v>
      </c>
      <c r="H39" s="14">
        <v>94.3</v>
      </c>
      <c r="I39" s="10"/>
      <c r="J39" s="11">
        <v>47.5</v>
      </c>
      <c r="K39" s="11">
        <v>60</v>
      </c>
      <c r="L39" s="11"/>
      <c r="M39" s="76"/>
      <c r="N39" s="12"/>
      <c r="O39" s="74"/>
      <c r="P39" s="74">
        <v>1</v>
      </c>
    </row>
    <row r="40" spans="1:16" ht="15" customHeight="1">
      <c r="A40" s="45" t="s">
        <v>148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72"/>
    </row>
    <row r="41" spans="1:16" ht="15" customHeight="1">
      <c r="A41" s="47"/>
      <c r="B41" s="48"/>
      <c r="C41" s="48"/>
      <c r="D41" s="48"/>
      <c r="E41" s="48"/>
      <c r="F41" s="48"/>
      <c r="G41" s="48"/>
      <c r="H41" s="49"/>
      <c r="J41" s="17" t="s">
        <v>53</v>
      </c>
      <c r="K41" s="17" t="s">
        <v>54</v>
      </c>
      <c r="L41" s="13" t="s">
        <v>154</v>
      </c>
      <c r="M41" s="66" t="s">
        <v>153</v>
      </c>
      <c r="N41" s="66" t="s">
        <v>155</v>
      </c>
      <c r="O41" s="74"/>
      <c r="P41" s="74"/>
    </row>
    <row r="42" spans="1:16" ht="15" customHeight="1">
      <c r="A42" s="4">
        <v>1</v>
      </c>
      <c r="B42" s="5">
        <v>75</v>
      </c>
      <c r="C42" s="6" t="s">
        <v>61</v>
      </c>
      <c r="D42" s="7" t="s">
        <v>26</v>
      </c>
      <c r="E42" s="7" t="s">
        <v>62</v>
      </c>
      <c r="F42" s="7" t="s">
        <v>129</v>
      </c>
      <c r="G42" s="8">
        <v>26334</v>
      </c>
      <c r="H42" s="14">
        <v>70.8</v>
      </c>
      <c r="I42" s="10"/>
      <c r="J42" s="11">
        <v>35</v>
      </c>
      <c r="K42" s="11">
        <v>25</v>
      </c>
      <c r="L42" s="22"/>
      <c r="M42" s="11"/>
      <c r="N42" s="12">
        <v>0</v>
      </c>
      <c r="O42" s="74"/>
      <c r="P42" s="74">
        <v>1</v>
      </c>
    </row>
    <row r="43" spans="1:16" ht="15" customHeight="1">
      <c r="A43" s="4">
        <v>1</v>
      </c>
      <c r="B43" s="5">
        <v>67.5</v>
      </c>
      <c r="C43" s="6" t="s">
        <v>63</v>
      </c>
      <c r="D43" s="7" t="s">
        <v>13</v>
      </c>
      <c r="E43" s="7" t="s">
        <v>24</v>
      </c>
      <c r="F43" s="7" t="s">
        <v>126</v>
      </c>
      <c r="G43" s="8">
        <v>34340</v>
      </c>
      <c r="H43" s="14">
        <v>64.7</v>
      </c>
      <c r="I43" s="10"/>
      <c r="J43" s="11">
        <v>55</v>
      </c>
      <c r="K43" s="11">
        <v>59</v>
      </c>
      <c r="L43" s="22">
        <v>50.15455950540958</v>
      </c>
      <c r="M43" s="11">
        <v>1</v>
      </c>
      <c r="N43" s="12">
        <f>(J43*K43/H43)*M43</f>
        <v>50.15455950540958</v>
      </c>
      <c r="O43" s="74"/>
      <c r="P43" s="74">
        <v>1</v>
      </c>
    </row>
    <row r="44" spans="1:16" ht="15" customHeight="1">
      <c r="A44" s="4">
        <v>1</v>
      </c>
      <c r="B44" s="5">
        <v>67.5</v>
      </c>
      <c r="C44" s="6" t="s">
        <v>57</v>
      </c>
      <c r="D44" s="7" t="s">
        <v>31</v>
      </c>
      <c r="E44" s="7" t="s">
        <v>14</v>
      </c>
      <c r="F44" s="7" t="s">
        <v>123</v>
      </c>
      <c r="G44" s="8">
        <v>24592</v>
      </c>
      <c r="H44" s="14">
        <v>65.150000000000006</v>
      </c>
      <c r="I44" s="10"/>
      <c r="J44" s="11">
        <v>55</v>
      </c>
      <c r="K44" s="11">
        <v>45</v>
      </c>
      <c r="L44" s="22">
        <v>37.989255564082882</v>
      </c>
      <c r="M44" s="11">
        <v>1</v>
      </c>
      <c r="N44" s="12">
        <f>(J44*K44/H44)*M44</f>
        <v>37.989255564082882</v>
      </c>
      <c r="O44" s="74"/>
      <c r="P44" s="74">
        <v>1</v>
      </c>
    </row>
    <row r="45" spans="1:16" ht="15" customHeight="1">
      <c r="A45" s="4">
        <v>1</v>
      </c>
      <c r="B45" s="5">
        <v>75</v>
      </c>
      <c r="C45" s="6" t="s">
        <v>64</v>
      </c>
      <c r="D45" s="7" t="s">
        <v>13</v>
      </c>
      <c r="E45" s="7" t="s">
        <v>20</v>
      </c>
      <c r="F45" s="7"/>
      <c r="G45" s="8">
        <v>29610</v>
      </c>
      <c r="H45" s="9">
        <v>71.400000000000006</v>
      </c>
      <c r="I45" s="10"/>
      <c r="J45" s="11">
        <v>55</v>
      </c>
      <c r="K45" s="11">
        <v>68</v>
      </c>
      <c r="L45" s="22">
        <v>52.38095238095238</v>
      </c>
      <c r="M45" s="11">
        <v>1</v>
      </c>
      <c r="N45" s="12">
        <f>(J45*K45/H45)*M45</f>
        <v>52.38095238095238</v>
      </c>
      <c r="O45" s="75">
        <v>3</v>
      </c>
      <c r="P45" s="74">
        <v>2</v>
      </c>
    </row>
    <row r="46" spans="1:16" ht="15" customHeight="1">
      <c r="A46" s="4">
        <v>1</v>
      </c>
      <c r="B46" s="5">
        <v>75</v>
      </c>
      <c r="C46" s="6" t="s">
        <v>64</v>
      </c>
      <c r="D46" s="7" t="s">
        <v>128</v>
      </c>
      <c r="E46" s="7" t="s">
        <v>20</v>
      </c>
      <c r="F46" s="7"/>
      <c r="G46" s="8">
        <v>29610</v>
      </c>
      <c r="H46" s="9">
        <v>71.400000000000006</v>
      </c>
      <c r="I46" s="10"/>
      <c r="J46" s="11">
        <v>55</v>
      </c>
      <c r="K46" s="11">
        <v>68</v>
      </c>
      <c r="L46" s="22">
        <v>52.38095238095238</v>
      </c>
      <c r="M46" s="11">
        <v>1</v>
      </c>
      <c r="N46" s="12">
        <f>(J46*K46/H46)*M46</f>
        <v>52.38095238095238</v>
      </c>
      <c r="O46" s="75">
        <v>1</v>
      </c>
      <c r="P46" s="74">
        <v>4</v>
      </c>
    </row>
    <row r="47" spans="1:16" ht="15" customHeight="1">
      <c r="A47" s="4">
        <v>1</v>
      </c>
      <c r="B47" s="5">
        <v>82.5</v>
      </c>
      <c r="C47" s="6" t="s">
        <v>65</v>
      </c>
      <c r="D47" s="7" t="s">
        <v>18</v>
      </c>
      <c r="E47" s="7" t="s">
        <v>14</v>
      </c>
      <c r="F47" s="7"/>
      <c r="G47" s="8">
        <v>35806</v>
      </c>
      <c r="H47" s="14">
        <v>79.900000000000006</v>
      </c>
      <c r="I47" s="10"/>
      <c r="J47" s="11">
        <v>55</v>
      </c>
      <c r="K47" s="11">
        <v>41</v>
      </c>
      <c r="L47" s="22">
        <v>28.222778473091363</v>
      </c>
      <c r="M47" s="11">
        <v>1</v>
      </c>
      <c r="N47" s="12">
        <f>(J47*K47/H47)*M47</f>
        <v>28.222778473091363</v>
      </c>
      <c r="O47" s="74"/>
      <c r="P47" s="74">
        <v>1</v>
      </c>
    </row>
    <row r="48" spans="1:16" ht="15" customHeight="1">
      <c r="A48" s="4">
        <v>1</v>
      </c>
      <c r="B48" s="5">
        <v>82.5</v>
      </c>
      <c r="C48" s="6" t="s">
        <v>58</v>
      </c>
      <c r="D48" s="7" t="s">
        <v>13</v>
      </c>
      <c r="E48" s="7" t="s">
        <v>59</v>
      </c>
      <c r="F48" s="7" t="s">
        <v>127</v>
      </c>
      <c r="G48" s="8">
        <v>30314</v>
      </c>
      <c r="H48" s="14">
        <v>82.4</v>
      </c>
      <c r="I48" s="10"/>
      <c r="J48" s="11">
        <v>55</v>
      </c>
      <c r="K48" s="11">
        <v>91</v>
      </c>
      <c r="L48" s="22">
        <v>60.740291262135919</v>
      </c>
      <c r="M48" s="11">
        <v>1</v>
      </c>
      <c r="N48" s="12">
        <f>(J48*K48/H48)*M48</f>
        <v>60.740291262135919</v>
      </c>
      <c r="O48" s="75">
        <v>1</v>
      </c>
      <c r="P48" s="74">
        <v>5</v>
      </c>
    </row>
    <row r="49" spans="1:16" ht="15" customHeight="1">
      <c r="A49" s="4">
        <v>2</v>
      </c>
      <c r="B49" s="5">
        <v>82.5</v>
      </c>
      <c r="C49" s="6" t="s">
        <v>66</v>
      </c>
      <c r="D49" s="7" t="s">
        <v>13</v>
      </c>
      <c r="E49" s="7" t="s">
        <v>24</v>
      </c>
      <c r="F49" s="7" t="s">
        <v>126</v>
      </c>
      <c r="G49" s="8">
        <v>33765</v>
      </c>
      <c r="H49" s="14">
        <v>81.900000000000006</v>
      </c>
      <c r="I49" s="10"/>
      <c r="J49" s="11">
        <v>55</v>
      </c>
      <c r="K49" s="11">
        <v>82</v>
      </c>
      <c r="L49" s="22">
        <v>55.067155067155063</v>
      </c>
      <c r="M49" s="11">
        <v>1</v>
      </c>
      <c r="N49" s="12">
        <f>(J49*K49/H49)*M49</f>
        <v>55.067155067155063</v>
      </c>
      <c r="O49" s="75">
        <v>2</v>
      </c>
      <c r="P49" s="74">
        <v>3</v>
      </c>
    </row>
    <row r="50" spans="1:16" ht="15" customHeight="1">
      <c r="A50" s="4">
        <v>1</v>
      </c>
      <c r="B50" s="5">
        <v>90</v>
      </c>
      <c r="C50" s="6" t="s">
        <v>67</v>
      </c>
      <c r="D50" s="7" t="s">
        <v>26</v>
      </c>
      <c r="E50" s="7" t="s">
        <v>20</v>
      </c>
      <c r="F50" s="7" t="s">
        <v>112</v>
      </c>
      <c r="G50" s="8">
        <v>27571</v>
      </c>
      <c r="H50" s="14">
        <v>84.6</v>
      </c>
      <c r="I50" s="10"/>
      <c r="J50" s="11">
        <v>55</v>
      </c>
      <c r="K50" s="11">
        <v>53</v>
      </c>
      <c r="L50" s="22">
        <v>34.456264775413715</v>
      </c>
      <c r="M50" s="11">
        <v>1</v>
      </c>
      <c r="N50" s="12">
        <f>(J50*K50/H50)*M50</f>
        <v>34.456264775413715</v>
      </c>
      <c r="O50" s="74"/>
      <c r="P50" s="74">
        <v>1</v>
      </c>
    </row>
    <row r="51" spans="1:16" ht="15" customHeight="1">
      <c r="A51" s="4">
        <v>1</v>
      </c>
      <c r="B51" s="5">
        <v>90</v>
      </c>
      <c r="C51" s="6" t="s">
        <v>68</v>
      </c>
      <c r="D51" s="7" t="s">
        <v>48</v>
      </c>
      <c r="E51" s="7" t="s">
        <v>69</v>
      </c>
      <c r="F51" s="7" t="s">
        <v>135</v>
      </c>
      <c r="G51" s="8">
        <v>20459</v>
      </c>
      <c r="H51" s="14">
        <v>84.7</v>
      </c>
      <c r="I51" s="10"/>
      <c r="J51" s="11">
        <v>55</v>
      </c>
      <c r="K51" s="11">
        <v>61</v>
      </c>
      <c r="L51" s="22">
        <v>39.61038961038961</v>
      </c>
      <c r="M51" s="11">
        <v>1</v>
      </c>
      <c r="N51" s="12">
        <f>(J51*K51/H51)*M51</f>
        <v>39.61038961038961</v>
      </c>
      <c r="O51" s="75">
        <v>3</v>
      </c>
      <c r="P51" s="74">
        <v>2</v>
      </c>
    </row>
    <row r="52" spans="1:16" ht="15" customHeight="1">
      <c r="A52" s="4">
        <v>1</v>
      </c>
      <c r="B52" s="5">
        <v>100</v>
      </c>
      <c r="C52" s="6" t="s">
        <v>89</v>
      </c>
      <c r="D52" s="7" t="s">
        <v>140</v>
      </c>
      <c r="E52" s="7" t="s">
        <v>141</v>
      </c>
      <c r="F52" s="7"/>
      <c r="G52" s="8">
        <v>24640</v>
      </c>
      <c r="H52" s="14">
        <v>96</v>
      </c>
      <c r="I52" s="10"/>
      <c r="J52" s="11">
        <v>55</v>
      </c>
      <c r="K52" s="11">
        <v>75</v>
      </c>
      <c r="L52" s="22">
        <v>42.96875</v>
      </c>
      <c r="M52" s="11">
        <v>1</v>
      </c>
      <c r="N52" s="12">
        <f>(J52*K52/H52)*M52</f>
        <v>42.96875</v>
      </c>
      <c r="O52" s="75">
        <v>2</v>
      </c>
      <c r="P52" s="74">
        <v>3</v>
      </c>
    </row>
    <row r="53" spans="1:16" ht="15" customHeight="1">
      <c r="A53" s="4">
        <v>1</v>
      </c>
      <c r="B53" s="5">
        <v>100</v>
      </c>
      <c r="C53" s="6" t="s">
        <v>71</v>
      </c>
      <c r="D53" s="7" t="s">
        <v>13</v>
      </c>
      <c r="E53" s="7" t="s">
        <v>20</v>
      </c>
      <c r="F53" s="7"/>
      <c r="G53" s="8">
        <v>31956</v>
      </c>
      <c r="H53" s="14">
        <v>96.7</v>
      </c>
      <c r="I53" s="10"/>
      <c r="J53" s="11">
        <v>55</v>
      </c>
      <c r="K53" s="11">
        <v>41</v>
      </c>
      <c r="L53" s="22">
        <v>23.319544984488108</v>
      </c>
      <c r="M53" s="11">
        <v>1</v>
      </c>
      <c r="N53" s="12">
        <f>(J53*K53/H53)*M53</f>
        <v>23.319544984488108</v>
      </c>
      <c r="O53" s="75"/>
      <c r="P53" s="74">
        <v>1</v>
      </c>
    </row>
    <row r="54" spans="1:16" ht="15" customHeight="1">
      <c r="A54" s="4">
        <v>1</v>
      </c>
      <c r="B54" s="5">
        <v>110</v>
      </c>
      <c r="C54" s="6" t="s">
        <v>75</v>
      </c>
      <c r="D54" s="7" t="s">
        <v>13</v>
      </c>
      <c r="E54" s="7" t="s">
        <v>20</v>
      </c>
      <c r="F54" s="7"/>
      <c r="G54" s="8">
        <v>32772</v>
      </c>
      <c r="H54" s="14">
        <v>102.65</v>
      </c>
      <c r="I54" s="10"/>
      <c r="J54" s="11">
        <v>55</v>
      </c>
      <c r="K54" s="11">
        <v>53</v>
      </c>
      <c r="L54" s="22">
        <v>28.397467121285921</v>
      </c>
      <c r="M54" s="11">
        <v>1</v>
      </c>
      <c r="N54" s="12">
        <f>(J54*K54/H54)*M54</f>
        <v>28.397467121285921</v>
      </c>
      <c r="O54" s="75"/>
      <c r="P54" s="74">
        <v>1</v>
      </c>
    </row>
    <row r="55" spans="1:16" ht="15" customHeight="1">
      <c r="A55" s="4">
        <v>1</v>
      </c>
      <c r="B55" s="5">
        <v>125</v>
      </c>
      <c r="C55" s="6" t="s">
        <v>76</v>
      </c>
      <c r="D55" s="7" t="s">
        <v>13</v>
      </c>
      <c r="E55" s="7" t="s">
        <v>62</v>
      </c>
      <c r="F55" s="7" t="s">
        <v>129</v>
      </c>
      <c r="G55" s="8">
        <v>31448</v>
      </c>
      <c r="H55" s="14">
        <v>113.5</v>
      </c>
      <c r="I55" s="10"/>
      <c r="J55" s="11">
        <v>55</v>
      </c>
      <c r="K55" s="11">
        <v>66</v>
      </c>
      <c r="L55" s="22">
        <v>31.982378854625551</v>
      </c>
      <c r="M55" s="11">
        <v>1</v>
      </c>
      <c r="N55" s="12">
        <f>(J55*K55/H55)*M55</f>
        <v>31.982378854625551</v>
      </c>
      <c r="O55" s="75"/>
      <c r="P55" s="74">
        <v>1</v>
      </c>
    </row>
    <row r="56" spans="1:16" ht="15" customHeight="1">
      <c r="A56" s="4">
        <v>1</v>
      </c>
      <c r="B56" s="5">
        <v>100</v>
      </c>
      <c r="C56" s="6" t="s">
        <v>72</v>
      </c>
      <c r="D56" s="7" t="s">
        <v>73</v>
      </c>
      <c r="E56" s="7" t="s">
        <v>74</v>
      </c>
      <c r="F56" s="7"/>
      <c r="G56" s="8">
        <v>20823</v>
      </c>
      <c r="H56" s="14">
        <v>97</v>
      </c>
      <c r="I56" s="10"/>
      <c r="J56" s="11">
        <v>75</v>
      </c>
      <c r="K56" s="11">
        <v>20</v>
      </c>
      <c r="L56" s="22">
        <v>19.329896907216494</v>
      </c>
      <c r="M56" s="11">
        <v>1.25</v>
      </c>
      <c r="N56" s="12">
        <v>24.161999999999999</v>
      </c>
      <c r="O56" s="75"/>
      <c r="P56" s="74">
        <v>1</v>
      </c>
    </row>
    <row r="57" spans="1:16" ht="15" customHeight="1">
      <c r="A57" s="4">
        <v>1</v>
      </c>
      <c r="B57" s="5">
        <v>82.5</v>
      </c>
      <c r="C57" s="6" t="s">
        <v>142</v>
      </c>
      <c r="D57" s="7" t="s">
        <v>13</v>
      </c>
      <c r="E57" s="7" t="s">
        <v>14</v>
      </c>
      <c r="F57" s="7"/>
      <c r="G57" s="8">
        <v>32962</v>
      </c>
      <c r="H57" s="9">
        <v>81</v>
      </c>
      <c r="I57" s="10"/>
      <c r="J57" s="11">
        <v>100</v>
      </c>
      <c r="K57" s="11">
        <v>14</v>
      </c>
      <c r="L57" s="22">
        <v>25.925925925925924</v>
      </c>
      <c r="M57" s="11">
        <v>1.5</v>
      </c>
      <c r="N57" s="12">
        <v>38.889000000000003</v>
      </c>
      <c r="O57" s="75"/>
      <c r="P57" s="74">
        <v>1</v>
      </c>
    </row>
    <row r="58" spans="1:16" ht="15" customHeight="1">
      <c r="A58" s="4">
        <v>1</v>
      </c>
      <c r="B58" s="5">
        <v>100</v>
      </c>
      <c r="C58" s="6" t="s">
        <v>70</v>
      </c>
      <c r="D58" s="7" t="s">
        <v>13</v>
      </c>
      <c r="E58" s="7" t="s">
        <v>20</v>
      </c>
      <c r="F58" s="7"/>
      <c r="G58" s="8">
        <v>31115</v>
      </c>
      <c r="H58" s="14">
        <v>92</v>
      </c>
      <c r="I58" s="10"/>
      <c r="J58" s="11">
        <v>100</v>
      </c>
      <c r="K58" s="11">
        <v>8</v>
      </c>
      <c r="L58" s="22">
        <v>13.043478260869565</v>
      </c>
      <c r="M58" s="11">
        <v>1.5</v>
      </c>
      <c r="N58" s="12">
        <v>19.564</v>
      </c>
      <c r="O58" s="75"/>
      <c r="P58" s="74">
        <v>1</v>
      </c>
    </row>
    <row r="59" spans="1:16" ht="15" customHeight="1">
      <c r="A59" s="50" t="s">
        <v>149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78"/>
      <c r="O59" s="71"/>
    </row>
    <row r="60" spans="1:16" ht="15" customHeight="1">
      <c r="A60" s="4">
        <v>1</v>
      </c>
      <c r="B60" s="5">
        <v>48</v>
      </c>
      <c r="C60" s="6" t="s">
        <v>12</v>
      </c>
      <c r="D60" s="7" t="s">
        <v>13</v>
      </c>
      <c r="E60" s="6" t="s">
        <v>14</v>
      </c>
      <c r="F60" s="7" t="s">
        <v>119</v>
      </c>
      <c r="G60" s="8">
        <v>35464</v>
      </c>
      <c r="H60" s="14">
        <v>47.7</v>
      </c>
      <c r="I60" s="10">
        <v>1.0405</v>
      </c>
      <c r="J60" s="11">
        <v>20</v>
      </c>
      <c r="K60" s="11">
        <v>22.5</v>
      </c>
      <c r="L60" s="15">
        <v>27.5</v>
      </c>
      <c r="M60" s="11">
        <v>22.5</v>
      </c>
      <c r="N60" s="12">
        <f>M60*I60</f>
        <v>23.411249999999999</v>
      </c>
      <c r="O60" s="75"/>
      <c r="P60" s="74">
        <v>1</v>
      </c>
    </row>
    <row r="61" spans="1:16" ht="15" customHeight="1">
      <c r="A61" s="4">
        <v>1</v>
      </c>
      <c r="B61" s="5">
        <v>56</v>
      </c>
      <c r="C61" s="6" t="s">
        <v>77</v>
      </c>
      <c r="D61" s="7" t="s">
        <v>78</v>
      </c>
      <c r="E61" s="7" t="s">
        <v>20</v>
      </c>
      <c r="F61" s="7" t="s">
        <v>131</v>
      </c>
      <c r="G61" s="8">
        <v>39195</v>
      </c>
      <c r="H61" s="14">
        <v>55.6</v>
      </c>
      <c r="I61" s="10">
        <v>0.91100000000000003</v>
      </c>
      <c r="J61" s="11">
        <v>20</v>
      </c>
      <c r="K61" s="11">
        <v>22.5</v>
      </c>
      <c r="L61" s="11">
        <v>25</v>
      </c>
      <c r="M61" s="11">
        <v>25</v>
      </c>
      <c r="N61" s="12">
        <f>M61*I61</f>
        <v>22.775000000000002</v>
      </c>
      <c r="O61" s="75"/>
      <c r="P61" s="74">
        <v>1</v>
      </c>
    </row>
    <row r="62" spans="1:16" ht="15" customHeight="1">
      <c r="A62" s="13">
        <v>1</v>
      </c>
      <c r="B62" s="5">
        <v>67.5</v>
      </c>
      <c r="C62" s="6" t="s">
        <v>79</v>
      </c>
      <c r="D62" s="6" t="s">
        <v>13</v>
      </c>
      <c r="E62" s="6" t="s">
        <v>35</v>
      </c>
      <c r="F62" s="6" t="s">
        <v>130</v>
      </c>
      <c r="G62" s="8">
        <v>35645</v>
      </c>
      <c r="H62" s="14">
        <v>66</v>
      </c>
      <c r="I62" s="10">
        <v>0.79179999999999995</v>
      </c>
      <c r="J62" s="11">
        <v>27.5</v>
      </c>
      <c r="K62" s="11">
        <v>30</v>
      </c>
      <c r="L62" s="11">
        <v>32.5</v>
      </c>
      <c r="M62" s="11">
        <v>32.5</v>
      </c>
      <c r="N62" s="12">
        <f>M62*I62</f>
        <v>25.733499999999999</v>
      </c>
      <c r="O62" s="75"/>
      <c r="P62" s="74">
        <v>1</v>
      </c>
    </row>
    <row r="63" spans="1:16" ht="15" customHeight="1">
      <c r="A63" s="4">
        <v>1</v>
      </c>
      <c r="B63" s="5">
        <v>75</v>
      </c>
      <c r="C63" s="6" t="s">
        <v>80</v>
      </c>
      <c r="D63" s="7" t="s">
        <v>13</v>
      </c>
      <c r="E63" s="7" t="s">
        <v>35</v>
      </c>
      <c r="F63" s="7" t="s">
        <v>130</v>
      </c>
      <c r="G63" s="8">
        <v>31425</v>
      </c>
      <c r="H63" s="14">
        <v>73.5</v>
      </c>
      <c r="I63" s="10">
        <v>0.73219999999999996</v>
      </c>
      <c r="J63" s="11">
        <v>25</v>
      </c>
      <c r="K63" s="15">
        <v>27.5</v>
      </c>
      <c r="L63" s="15">
        <v>27.5</v>
      </c>
      <c r="M63" s="11">
        <v>25</v>
      </c>
      <c r="N63" s="12">
        <f>M63*I63</f>
        <v>18.305</v>
      </c>
      <c r="O63" s="75"/>
      <c r="P63" s="74">
        <v>1</v>
      </c>
    </row>
    <row r="64" spans="1:16" ht="15" customHeight="1">
      <c r="A64" s="4">
        <v>1</v>
      </c>
      <c r="B64" s="5">
        <v>67.5</v>
      </c>
      <c r="C64" s="6" t="s">
        <v>81</v>
      </c>
      <c r="D64" s="7" t="s">
        <v>33</v>
      </c>
      <c r="E64" s="7" t="s">
        <v>20</v>
      </c>
      <c r="F64" s="7"/>
      <c r="G64" s="8">
        <v>35573</v>
      </c>
      <c r="H64" s="14">
        <v>65.95</v>
      </c>
      <c r="I64" s="10">
        <v>0.74080000000000001</v>
      </c>
      <c r="J64" s="11">
        <v>62.5</v>
      </c>
      <c r="K64" s="11">
        <v>65</v>
      </c>
      <c r="L64" s="11">
        <v>67.5</v>
      </c>
      <c r="M64" s="11">
        <v>67.5</v>
      </c>
      <c r="N64" s="12">
        <f>M64*I64</f>
        <v>50.003999999999998</v>
      </c>
      <c r="O64" s="75">
        <v>3</v>
      </c>
      <c r="P64" s="74">
        <v>2</v>
      </c>
    </row>
    <row r="65" spans="1:16" ht="15" customHeight="1">
      <c r="A65" s="4">
        <v>1</v>
      </c>
      <c r="B65" s="5">
        <v>67.5</v>
      </c>
      <c r="C65" s="6" t="s">
        <v>82</v>
      </c>
      <c r="D65" s="7" t="s">
        <v>31</v>
      </c>
      <c r="E65" s="7" t="s">
        <v>14</v>
      </c>
      <c r="F65" s="7"/>
      <c r="G65" s="8">
        <v>24902</v>
      </c>
      <c r="H65" s="14">
        <v>66.650000000000006</v>
      </c>
      <c r="I65" s="10">
        <v>0.73370000000000002</v>
      </c>
      <c r="J65" s="11">
        <v>37.5</v>
      </c>
      <c r="K65" s="11">
        <v>40</v>
      </c>
      <c r="L65" s="11">
        <v>42.5</v>
      </c>
      <c r="M65" s="11">
        <v>42.5</v>
      </c>
      <c r="N65" s="12">
        <f t="shared" ref="N65:N74" si="3">M65*I65</f>
        <v>31.18225</v>
      </c>
      <c r="O65" s="74"/>
      <c r="P65" s="74">
        <v>1</v>
      </c>
    </row>
    <row r="66" spans="1:16" ht="15" customHeight="1">
      <c r="A66" s="4">
        <v>1</v>
      </c>
      <c r="B66" s="5">
        <v>75</v>
      </c>
      <c r="C66" s="6" t="s">
        <v>137</v>
      </c>
      <c r="D66" s="6" t="s">
        <v>13</v>
      </c>
      <c r="E66" s="6" t="s">
        <v>20</v>
      </c>
      <c r="F66" s="6" t="s">
        <v>113</v>
      </c>
      <c r="G66" s="8">
        <v>33069</v>
      </c>
      <c r="H66" s="14">
        <v>74.849999999999994</v>
      </c>
      <c r="I66" s="10">
        <v>0.66020000000000001</v>
      </c>
      <c r="J66" s="11">
        <v>42.5</v>
      </c>
      <c r="K66" s="11">
        <v>47.5</v>
      </c>
      <c r="L66" s="11">
        <v>50</v>
      </c>
      <c r="M66" s="11">
        <v>50</v>
      </c>
      <c r="N66" s="12">
        <f>M66*I66</f>
        <v>33.01</v>
      </c>
      <c r="O66" s="74"/>
      <c r="P66" s="74">
        <v>2</v>
      </c>
    </row>
    <row r="67" spans="1:16" ht="15" customHeight="1">
      <c r="A67" s="13">
        <v>2</v>
      </c>
      <c r="B67" s="5">
        <v>75</v>
      </c>
      <c r="C67" s="6" t="s">
        <v>83</v>
      </c>
      <c r="D67" s="6" t="s">
        <v>13</v>
      </c>
      <c r="E67" s="6" t="s">
        <v>35</v>
      </c>
      <c r="F67" s="6" t="s">
        <v>130</v>
      </c>
      <c r="G67" s="8">
        <v>35229</v>
      </c>
      <c r="H67" s="14">
        <v>72.400000000000006</v>
      </c>
      <c r="I67" s="10">
        <v>0.6835</v>
      </c>
      <c r="J67" s="11">
        <v>42.5</v>
      </c>
      <c r="K67" s="11">
        <v>45</v>
      </c>
      <c r="L67" s="11">
        <v>47.5</v>
      </c>
      <c r="M67" s="11">
        <v>47.5</v>
      </c>
      <c r="N67" s="12">
        <f t="shared" si="3"/>
        <v>32.466250000000002</v>
      </c>
      <c r="O67" s="74"/>
      <c r="P67" s="74">
        <v>1</v>
      </c>
    </row>
    <row r="68" spans="1:16" ht="15" customHeight="1">
      <c r="A68" s="4">
        <v>1</v>
      </c>
      <c r="B68" s="5">
        <v>82.5</v>
      </c>
      <c r="C68" s="6" t="s">
        <v>84</v>
      </c>
      <c r="D68" s="7" t="s">
        <v>13</v>
      </c>
      <c r="E68" s="7" t="s">
        <v>85</v>
      </c>
      <c r="F68" s="7"/>
      <c r="G68" s="8">
        <v>34211</v>
      </c>
      <c r="H68" s="9">
        <v>77.55</v>
      </c>
      <c r="I68" s="10">
        <v>0.64749999999999996</v>
      </c>
      <c r="J68" s="11">
        <v>75</v>
      </c>
      <c r="K68" s="11">
        <v>77.5</v>
      </c>
      <c r="L68" s="15">
        <v>80</v>
      </c>
      <c r="M68" s="11">
        <v>77.5</v>
      </c>
      <c r="N68" s="12">
        <f t="shared" si="3"/>
        <v>50.181249999999999</v>
      </c>
      <c r="O68" s="75">
        <v>2</v>
      </c>
      <c r="P68" s="74">
        <v>3</v>
      </c>
    </row>
    <row r="69" spans="1:16" ht="15" customHeight="1">
      <c r="A69" s="4">
        <v>1</v>
      </c>
      <c r="B69" s="5">
        <v>90</v>
      </c>
      <c r="C69" s="6" t="s">
        <v>38</v>
      </c>
      <c r="D69" s="7" t="s">
        <v>13</v>
      </c>
      <c r="E69" s="7" t="s">
        <v>20</v>
      </c>
      <c r="F69" s="7"/>
      <c r="G69" s="8">
        <v>30162</v>
      </c>
      <c r="H69" s="9">
        <v>85.75</v>
      </c>
      <c r="I69" s="10">
        <v>0.60309999999999997</v>
      </c>
      <c r="J69" s="11">
        <v>50</v>
      </c>
      <c r="K69" s="11">
        <v>65</v>
      </c>
      <c r="L69" s="15">
        <v>80</v>
      </c>
      <c r="M69" s="11">
        <v>65</v>
      </c>
      <c r="N69" s="12">
        <f>M69*I69</f>
        <v>39.201499999999996</v>
      </c>
      <c r="O69" s="75"/>
      <c r="P69" s="74">
        <v>2</v>
      </c>
    </row>
    <row r="70" spans="1:16" ht="15" customHeight="1">
      <c r="A70" s="4">
        <v>2</v>
      </c>
      <c r="B70" s="5">
        <v>90</v>
      </c>
      <c r="C70" s="6" t="s">
        <v>86</v>
      </c>
      <c r="D70" s="7" t="s">
        <v>13</v>
      </c>
      <c r="E70" s="7" t="s">
        <v>87</v>
      </c>
      <c r="F70" s="7" t="s">
        <v>132</v>
      </c>
      <c r="G70" s="8">
        <v>30874</v>
      </c>
      <c r="H70" s="14">
        <v>87.7</v>
      </c>
      <c r="I70" s="10">
        <v>0.59470000000000001</v>
      </c>
      <c r="J70" s="11">
        <v>57.5</v>
      </c>
      <c r="K70" s="11">
        <v>65</v>
      </c>
      <c r="L70" s="11">
        <v>0</v>
      </c>
      <c r="M70" s="11">
        <v>65</v>
      </c>
      <c r="N70" s="12">
        <f t="shared" si="3"/>
        <v>38.655500000000004</v>
      </c>
      <c r="O70" s="75"/>
      <c r="P70" s="74">
        <v>1</v>
      </c>
    </row>
    <row r="71" spans="1:16" ht="15" customHeight="1">
      <c r="A71" s="4">
        <v>1</v>
      </c>
      <c r="B71" s="5">
        <v>90</v>
      </c>
      <c r="C71" s="6" t="s">
        <v>68</v>
      </c>
      <c r="D71" s="7" t="s">
        <v>48</v>
      </c>
      <c r="E71" s="7" t="s">
        <v>69</v>
      </c>
      <c r="F71" s="7" t="s">
        <v>135</v>
      </c>
      <c r="G71" s="8">
        <v>20459</v>
      </c>
      <c r="H71" s="14">
        <v>84.7</v>
      </c>
      <c r="I71" s="10">
        <v>0.50829999999999997</v>
      </c>
      <c r="J71" s="11">
        <v>57.5</v>
      </c>
      <c r="K71" s="11">
        <v>60</v>
      </c>
      <c r="L71" s="11">
        <v>62.5</v>
      </c>
      <c r="M71" s="11">
        <v>62.5</v>
      </c>
      <c r="N71" s="12">
        <f>M71*I71</f>
        <v>31.768749999999997</v>
      </c>
      <c r="O71" s="75"/>
      <c r="P71" s="74">
        <v>1</v>
      </c>
    </row>
    <row r="72" spans="1:16" ht="15" customHeight="1">
      <c r="A72" s="13">
        <v>1</v>
      </c>
      <c r="B72" s="5">
        <v>100</v>
      </c>
      <c r="C72" s="6" t="s">
        <v>44</v>
      </c>
      <c r="D72" s="6" t="s">
        <v>23</v>
      </c>
      <c r="E72" s="6" t="s">
        <v>37</v>
      </c>
      <c r="F72" s="6" t="s">
        <v>47</v>
      </c>
      <c r="G72" s="8">
        <v>37390</v>
      </c>
      <c r="H72" s="14">
        <v>92.85</v>
      </c>
      <c r="I72" s="10">
        <v>0.57469999999999999</v>
      </c>
      <c r="J72" s="11">
        <v>80</v>
      </c>
      <c r="K72" s="11">
        <v>85</v>
      </c>
      <c r="L72" s="11">
        <v>87.5</v>
      </c>
      <c r="M72" s="11">
        <v>87.5</v>
      </c>
      <c r="N72" s="12">
        <f>M72*I72</f>
        <v>50.286249999999995</v>
      </c>
      <c r="O72" s="75">
        <v>1</v>
      </c>
      <c r="P72" s="74">
        <v>4</v>
      </c>
    </row>
    <row r="73" spans="1:16" ht="15" customHeight="1">
      <c r="A73" s="4">
        <v>1</v>
      </c>
      <c r="B73" s="5">
        <v>100</v>
      </c>
      <c r="C73" s="6" t="s">
        <v>88</v>
      </c>
      <c r="D73" s="7" t="s">
        <v>13</v>
      </c>
      <c r="E73" s="6" t="s">
        <v>87</v>
      </c>
      <c r="F73" s="6"/>
      <c r="G73" s="8">
        <v>35409</v>
      </c>
      <c r="H73" s="14">
        <v>97.5</v>
      </c>
      <c r="I73" s="10">
        <v>0.5605</v>
      </c>
      <c r="J73" s="11">
        <v>67.5</v>
      </c>
      <c r="K73" s="11">
        <v>75</v>
      </c>
      <c r="L73" s="11">
        <v>80</v>
      </c>
      <c r="M73" s="11">
        <v>80</v>
      </c>
      <c r="N73" s="12">
        <f>M73*I73</f>
        <v>44.84</v>
      </c>
      <c r="O73" s="74"/>
      <c r="P73" s="74">
        <v>1</v>
      </c>
    </row>
    <row r="74" spans="1:16" ht="15" customHeight="1">
      <c r="A74" s="13">
        <v>1</v>
      </c>
      <c r="B74" s="5">
        <v>100</v>
      </c>
      <c r="C74" s="6" t="s">
        <v>39</v>
      </c>
      <c r="D74" s="6" t="s">
        <v>90</v>
      </c>
      <c r="E74" s="6" t="s">
        <v>41</v>
      </c>
      <c r="F74" s="7" t="s">
        <v>115</v>
      </c>
      <c r="G74" s="8">
        <v>24049</v>
      </c>
      <c r="H74" s="9">
        <v>97.7</v>
      </c>
      <c r="I74" s="10">
        <v>0.55989999999999995</v>
      </c>
      <c r="J74" s="11">
        <v>45</v>
      </c>
      <c r="K74" s="11">
        <v>52.5</v>
      </c>
      <c r="L74" s="11">
        <v>55</v>
      </c>
      <c r="M74" s="11">
        <v>55</v>
      </c>
      <c r="N74" s="12">
        <f t="shared" si="3"/>
        <v>30.794499999999996</v>
      </c>
      <c r="O74" s="74"/>
      <c r="P74" s="74">
        <v>1</v>
      </c>
    </row>
    <row r="75" spans="1:16" ht="15" customHeight="1">
      <c r="A75" s="50" t="s">
        <v>150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77"/>
    </row>
    <row r="76" spans="1:16" ht="15" customHeight="1">
      <c r="A76" s="47"/>
      <c r="B76" s="48"/>
      <c r="C76" s="48"/>
      <c r="D76" s="48"/>
      <c r="E76" s="48"/>
      <c r="F76" s="48"/>
      <c r="G76" s="48"/>
      <c r="H76" s="49"/>
      <c r="I76" s="67" t="s">
        <v>154</v>
      </c>
      <c r="J76" s="17" t="s">
        <v>53</v>
      </c>
      <c r="K76" s="17" t="s">
        <v>54</v>
      </c>
      <c r="L76" s="18"/>
      <c r="M76" s="18"/>
      <c r="N76" s="79"/>
    </row>
    <row r="77" spans="1:16" ht="15" customHeight="1">
      <c r="A77" s="4">
        <v>1</v>
      </c>
      <c r="B77" s="5">
        <v>100</v>
      </c>
      <c r="C77" s="6" t="s">
        <v>71</v>
      </c>
      <c r="D77" s="7" t="s">
        <v>13</v>
      </c>
      <c r="E77" s="7" t="s">
        <v>20</v>
      </c>
      <c r="F77" s="7"/>
      <c r="G77" s="8">
        <v>31956</v>
      </c>
      <c r="H77" s="14">
        <v>96.7</v>
      </c>
      <c r="I77" s="10">
        <v>0.56269999999999998</v>
      </c>
      <c r="J77" s="11">
        <v>50</v>
      </c>
      <c r="K77" s="11">
        <v>24</v>
      </c>
      <c r="L77" s="11"/>
      <c r="M77" s="11"/>
      <c r="N77" s="12">
        <v>0</v>
      </c>
      <c r="O77" s="74"/>
      <c r="P77" s="74">
        <v>1</v>
      </c>
    </row>
    <row r="78" spans="1:16" ht="15" customHeight="1">
      <c r="A78" s="4">
        <v>1</v>
      </c>
      <c r="B78" s="5">
        <v>110</v>
      </c>
      <c r="C78" s="6" t="s">
        <v>133</v>
      </c>
      <c r="D78" s="7" t="s">
        <v>13</v>
      </c>
      <c r="E78" s="7" t="s">
        <v>20</v>
      </c>
      <c r="F78" s="7" t="s">
        <v>71</v>
      </c>
      <c r="G78" s="8">
        <v>30279</v>
      </c>
      <c r="H78" s="14">
        <v>103.6</v>
      </c>
      <c r="I78" s="10">
        <v>0.54630000000000001</v>
      </c>
      <c r="J78" s="11">
        <v>50</v>
      </c>
      <c r="K78" s="11">
        <v>37</v>
      </c>
      <c r="L78" s="11"/>
      <c r="M78" s="11"/>
      <c r="N78" s="12">
        <v>0</v>
      </c>
      <c r="O78" s="74"/>
      <c r="P78" s="74">
        <v>1</v>
      </c>
    </row>
    <row r="79" spans="1:16" ht="15" customHeight="1">
      <c r="A79" s="4">
        <v>1</v>
      </c>
      <c r="B79" s="5">
        <v>110</v>
      </c>
      <c r="C79" s="6" t="s">
        <v>91</v>
      </c>
      <c r="D79" s="7" t="s">
        <v>143</v>
      </c>
      <c r="E79" s="7" t="s">
        <v>20</v>
      </c>
      <c r="F79" s="7" t="s">
        <v>131</v>
      </c>
      <c r="G79" s="8">
        <v>29775</v>
      </c>
      <c r="H79" s="14">
        <v>108.7</v>
      </c>
      <c r="I79" s="10">
        <v>0.53810000000000002</v>
      </c>
      <c r="J79" s="11">
        <v>50</v>
      </c>
      <c r="K79" s="11">
        <v>44</v>
      </c>
      <c r="L79" s="11"/>
      <c r="M79" s="11"/>
      <c r="N79" s="12">
        <v>0</v>
      </c>
      <c r="O79" s="74"/>
      <c r="P79" s="74">
        <v>1</v>
      </c>
    </row>
    <row r="80" spans="1:16" ht="15" customHeight="1">
      <c r="A80" s="52" t="s">
        <v>92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80"/>
    </row>
    <row r="81" spans="1:16" ht="15" customHeight="1">
      <c r="A81" s="53">
        <v>1</v>
      </c>
      <c r="B81" s="5">
        <v>67.5</v>
      </c>
      <c r="C81" s="6" t="s">
        <v>81</v>
      </c>
      <c r="D81" s="6" t="s">
        <v>33</v>
      </c>
      <c r="E81" s="6" t="s">
        <v>20</v>
      </c>
      <c r="F81" s="6"/>
      <c r="G81" s="8">
        <v>35573</v>
      </c>
      <c r="H81" s="14">
        <v>65.95</v>
      </c>
      <c r="I81" s="11" t="s">
        <v>93</v>
      </c>
      <c r="J81" s="11">
        <v>50</v>
      </c>
      <c r="K81" s="11">
        <v>72.5</v>
      </c>
      <c r="L81" s="11">
        <v>0</v>
      </c>
      <c r="M81" s="11">
        <v>72.5</v>
      </c>
      <c r="N81" s="82">
        <f>M81+M82</f>
        <v>140</v>
      </c>
      <c r="O81" s="74"/>
      <c r="P81" s="83">
        <v>1</v>
      </c>
    </row>
    <row r="82" spans="1:16" ht="15" customHeight="1">
      <c r="A82" s="54"/>
      <c r="B82" s="5">
        <v>67.5</v>
      </c>
      <c r="C82" s="6" t="s">
        <v>81</v>
      </c>
      <c r="D82" s="6" t="s">
        <v>33</v>
      </c>
      <c r="E82" s="6" t="s">
        <v>20</v>
      </c>
      <c r="F82" s="6"/>
      <c r="G82" s="8">
        <v>35573</v>
      </c>
      <c r="H82" s="14">
        <v>65.95</v>
      </c>
      <c r="I82" s="11" t="s">
        <v>94</v>
      </c>
      <c r="J82" s="11">
        <v>62.5</v>
      </c>
      <c r="K82" s="11">
        <v>65</v>
      </c>
      <c r="L82" s="11">
        <v>67.5</v>
      </c>
      <c r="M82" s="11">
        <v>67.5</v>
      </c>
      <c r="N82" s="82"/>
      <c r="O82" s="74"/>
      <c r="P82" s="84"/>
    </row>
    <row r="83" spans="1:16" ht="15" customHeight="1">
      <c r="A83" s="42" t="s">
        <v>95</v>
      </c>
      <c r="B83" s="43"/>
      <c r="C83" s="44"/>
      <c r="D83" s="19" t="s">
        <v>96</v>
      </c>
      <c r="E83" s="20" t="s">
        <v>97</v>
      </c>
      <c r="F83" s="20"/>
      <c r="G83" s="11" t="s">
        <v>14</v>
      </c>
      <c r="H83" s="21"/>
      <c r="I83" s="55" t="s">
        <v>98</v>
      </c>
      <c r="J83" s="55"/>
      <c r="K83" s="55"/>
      <c r="L83" s="55"/>
      <c r="M83" s="55"/>
      <c r="N83" s="81"/>
    </row>
    <row r="84" spans="1:16" ht="15" customHeight="1">
      <c r="A84" s="42" t="s">
        <v>99</v>
      </c>
      <c r="B84" s="43"/>
      <c r="C84" s="44"/>
      <c r="D84" s="19" t="s">
        <v>96</v>
      </c>
      <c r="E84" s="20" t="s">
        <v>100</v>
      </c>
      <c r="F84" s="20"/>
      <c r="G84" s="11" t="s">
        <v>14</v>
      </c>
      <c r="H84" s="21"/>
      <c r="I84" s="22" t="s">
        <v>101</v>
      </c>
      <c r="J84" s="42" t="s">
        <v>152</v>
      </c>
      <c r="K84" s="43"/>
      <c r="L84" s="44"/>
      <c r="M84" s="24"/>
    </row>
    <row r="85" spans="1:16" ht="15" customHeight="1">
      <c r="A85" s="42" t="s">
        <v>102</v>
      </c>
      <c r="B85" s="43"/>
      <c r="C85" s="44"/>
      <c r="D85" s="19" t="s">
        <v>103</v>
      </c>
      <c r="E85" s="20" t="s">
        <v>104</v>
      </c>
      <c r="F85" s="20"/>
      <c r="G85" s="11" t="s">
        <v>14</v>
      </c>
      <c r="H85" s="21"/>
      <c r="I85" s="22" t="s">
        <v>105</v>
      </c>
      <c r="J85" s="23" t="s">
        <v>24</v>
      </c>
      <c r="K85" s="23"/>
      <c r="L85" s="23"/>
      <c r="M85" s="24"/>
    </row>
    <row r="86" spans="1:16" ht="15" customHeight="1">
      <c r="A86" s="42" t="s">
        <v>102</v>
      </c>
      <c r="B86" s="43"/>
      <c r="C86" s="44"/>
      <c r="D86" s="19" t="s">
        <v>103</v>
      </c>
      <c r="E86" s="20" t="s">
        <v>106</v>
      </c>
      <c r="F86" s="20"/>
      <c r="G86" s="11" t="s">
        <v>14</v>
      </c>
      <c r="H86" s="21"/>
      <c r="I86" s="22" t="s">
        <v>107</v>
      </c>
      <c r="J86" s="42" t="s">
        <v>151</v>
      </c>
      <c r="K86" s="43"/>
      <c r="L86" s="44"/>
      <c r="M86" s="24"/>
    </row>
    <row r="87" spans="1:16" ht="15" customHeight="1">
      <c r="A87" s="42" t="s">
        <v>108</v>
      </c>
      <c r="B87" s="43"/>
      <c r="C87" s="44"/>
      <c r="D87" s="19" t="s">
        <v>109</v>
      </c>
      <c r="E87" s="20" t="s">
        <v>139</v>
      </c>
      <c r="F87" s="20"/>
      <c r="G87" s="11" t="s">
        <v>14</v>
      </c>
    </row>
    <row r="88" spans="1:16" ht="15" customHeight="1">
      <c r="A88" s="42" t="s">
        <v>108</v>
      </c>
      <c r="B88" s="43"/>
      <c r="C88" s="44"/>
      <c r="D88" s="19" t="s">
        <v>109</v>
      </c>
      <c r="E88" s="20" t="s">
        <v>110</v>
      </c>
      <c r="F88" s="20"/>
      <c r="G88" s="11" t="s">
        <v>111</v>
      </c>
      <c r="N88"/>
    </row>
    <row r="89" spans="1:16" ht="15" customHeight="1">
      <c r="A89" s="42" t="s">
        <v>108</v>
      </c>
      <c r="B89" s="43"/>
      <c r="C89" s="44"/>
      <c r="D89" s="19" t="s">
        <v>103</v>
      </c>
      <c r="E89" s="20" t="s">
        <v>67</v>
      </c>
      <c r="F89" s="20"/>
      <c r="G89" s="11" t="s">
        <v>14</v>
      </c>
    </row>
    <row r="90" spans="1:16" ht="15" customHeight="1">
      <c r="A90" s="42" t="s">
        <v>108</v>
      </c>
      <c r="B90" s="43"/>
      <c r="C90" s="44"/>
      <c r="D90" s="19" t="s">
        <v>109</v>
      </c>
      <c r="E90" s="20" t="s">
        <v>15</v>
      </c>
      <c r="F90" s="20"/>
      <c r="G90" s="11" t="s">
        <v>111</v>
      </c>
    </row>
    <row r="91" spans="1:16" ht="15" customHeight="1"/>
    <row r="92" spans="1:16" ht="15" customHeight="1"/>
    <row r="93" spans="1:16" ht="15" customHeight="1"/>
    <row r="94" spans="1:16" ht="15" customHeight="1"/>
    <row r="95" spans="1:16" ht="15" customHeight="1"/>
    <row r="96" spans="1:16" ht="15" customHeight="1"/>
    <row r="97" ht="15" customHeight="1"/>
    <row r="98" ht="15" customHeight="1"/>
  </sheetData>
  <sortState ref="A66:P76">
    <sortCondition ref="B66:B76"/>
    <sortCondition ref="M66:M76"/>
    <sortCondition descending="1" ref="H66:H76"/>
  </sortState>
  <mergeCells count="39">
    <mergeCell ref="O2:O3"/>
    <mergeCell ref="P2:P3"/>
    <mergeCell ref="P81:P82"/>
    <mergeCell ref="J86:L86"/>
    <mergeCell ref="J84:L84"/>
    <mergeCell ref="A90:C90"/>
    <mergeCell ref="A85:C85"/>
    <mergeCell ref="A86:C86"/>
    <mergeCell ref="A87:C87"/>
    <mergeCell ref="A88:C88"/>
    <mergeCell ref="A89:C89"/>
    <mergeCell ref="A84:C84"/>
    <mergeCell ref="A33:N33"/>
    <mergeCell ref="A34:H34"/>
    <mergeCell ref="A40:N40"/>
    <mergeCell ref="A41:H41"/>
    <mergeCell ref="A59:N59"/>
    <mergeCell ref="A75:N75"/>
    <mergeCell ref="A76:H76"/>
    <mergeCell ref="A80:N80"/>
    <mergeCell ref="A81:A82"/>
    <mergeCell ref="N81:N82"/>
    <mergeCell ref="A83:C83"/>
    <mergeCell ref="I83:N8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L2"/>
    <mergeCell ref="M2:M3"/>
    <mergeCell ref="N2:N3"/>
    <mergeCell ref="A4:N4"/>
    <mergeCell ref="A13:N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Пермсикий жим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Rudakov</dc:creator>
  <cp:lastModifiedBy>Константин</cp:lastModifiedBy>
  <dcterms:created xsi:type="dcterms:W3CDTF">2021-02-05T15:47:26Z</dcterms:created>
  <dcterms:modified xsi:type="dcterms:W3CDTF">2021-02-07T17:19:01Z</dcterms:modified>
</cp:coreProperties>
</file>