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Март/"/>
    </mc:Choice>
  </mc:AlternateContent>
  <xr:revisionPtr revIDLastSave="0" documentId="13_ncr:1_{7FD1EFC1-C18B-A44B-BED7-12DE8D0BEDEC}" xr6:coauthVersionLast="47" xr6:coauthVersionMax="47" xr10:uidLastSave="{00000000-0000-0000-0000-000000000000}"/>
  <bookViews>
    <workbookView xWindow="620" yWindow="660" windowWidth="28380" windowHeight="16580" activeTab="4" xr2:uid="{00000000-000D-0000-FFFF-FFFF00000000}"/>
  </bookViews>
  <sheets>
    <sheet name="WRPF ПЛ без экипировки" sheetId="5" r:id="rId1"/>
    <sheet name="WRPF ПЛ в бинтах" sheetId="21" r:id="rId2"/>
    <sheet name="WRPF Двоеборье без экип" sheetId="24" r:id="rId3"/>
    <sheet name="WRPF Жим без экипировки" sheetId="7" r:id="rId4"/>
    <sheet name="WRPF Становая тяга" sheetId="26" r:id="rId5"/>
  </sheets>
  <definedNames>
    <definedName name="_FilterDatabase" localSheetId="2" hidden="1">'WRPF Двоеборье без экип'!$A$1:$P$3</definedName>
    <definedName name="_FilterDatabase" localSheetId="0" hidden="1">'WRPF ПЛ без экипировки'!$A$1:$T$3</definedName>
    <definedName name="_FilterDatabase" localSheetId="1" hidden="1">'WRPF ПЛ в бинтах'!$A$1:$T$3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7" l="1"/>
  <c r="M17" i="7" s="1"/>
  <c r="F31" i="7" s="1"/>
  <c r="L25" i="7"/>
  <c r="M25" i="7" s="1"/>
  <c r="F32" i="7" s="1"/>
  <c r="L21" i="7"/>
  <c r="M21" i="7" s="1"/>
  <c r="F33" i="7" s="1"/>
  <c r="L22" i="7"/>
  <c r="M22" i="7" s="1"/>
  <c r="L18" i="7"/>
  <c r="M18" i="7" s="1"/>
  <c r="L16" i="7"/>
  <c r="M16" i="7" s="1"/>
  <c r="L9" i="7"/>
  <c r="M9" i="7" s="1"/>
  <c r="L12" i="7"/>
  <c r="M12" i="7" s="1"/>
  <c r="L13" i="7"/>
  <c r="M13" i="7" s="1"/>
  <c r="L6" i="7"/>
  <c r="M6" i="7" s="1"/>
  <c r="P6" i="24"/>
  <c r="Q6" i="24" s="1"/>
  <c r="T19" i="21"/>
  <c r="U19" i="21" s="1"/>
  <c r="T16" i="21"/>
  <c r="U16" i="21" s="1"/>
  <c r="T13" i="21"/>
  <c r="U13" i="21" s="1"/>
  <c r="T12" i="21"/>
  <c r="U12" i="21" s="1"/>
  <c r="T44" i="5"/>
  <c r="U44" i="5" s="1"/>
  <c r="F60" i="5" s="1"/>
  <c r="T41" i="5"/>
  <c r="U41" i="5" s="1"/>
  <c r="T40" i="5"/>
  <c r="U40" i="5" s="1"/>
  <c r="T37" i="5"/>
  <c r="U37" i="5" s="1"/>
  <c r="T36" i="5"/>
  <c r="U36" i="5" s="1"/>
  <c r="F58" i="5" s="1"/>
  <c r="T32" i="5"/>
  <c r="U32" i="5" s="1"/>
  <c r="T31" i="5"/>
  <c r="U31" i="5" s="1"/>
  <c r="T28" i="5"/>
  <c r="U28" i="5" s="1"/>
  <c r="F59" i="5" s="1"/>
  <c r="T19" i="5"/>
  <c r="U19" i="5" s="1"/>
  <c r="T24" i="5"/>
  <c r="U24" i="5" s="1"/>
  <c r="T27" i="5"/>
  <c r="T35" i="5"/>
  <c r="U35" i="5" s="1"/>
  <c r="U27" i="5"/>
  <c r="T23" i="5"/>
  <c r="U23" i="5" s="1"/>
  <c r="T22" i="5"/>
  <c r="U22" i="5" s="1"/>
  <c r="T12" i="5"/>
  <c r="U12" i="5" s="1"/>
  <c r="T6" i="21"/>
  <c r="U6" i="21" s="1"/>
  <c r="T9" i="21"/>
  <c r="U9" i="21" s="1"/>
  <c r="T16" i="5"/>
  <c r="U16" i="5" s="1"/>
  <c r="T15" i="5"/>
  <c r="U15" i="5" s="1"/>
  <c r="F53" i="5" s="1"/>
  <c r="T9" i="5"/>
  <c r="U9" i="5" s="1"/>
  <c r="F51" i="5" s="1"/>
  <c r="T10" i="5"/>
  <c r="U10" i="5" s="1"/>
  <c r="F52" i="5" s="1"/>
  <c r="T11" i="5"/>
  <c r="U11" i="5" s="1"/>
  <c r="T6" i="5"/>
  <c r="U6" i="5" s="1"/>
  <c r="L6" i="26"/>
  <c r="M6" i="26" s="1"/>
</calcChain>
</file>

<file path=xl/sharedStrings.xml><?xml version="1.0" encoding="utf-8"?>
<sst xmlns="http://schemas.openxmlformats.org/spreadsheetml/2006/main" count="648" uniqueCount="227">
  <si>
    <t>ФИО</t>
  </si>
  <si>
    <t>Собственный 
вес</t>
  </si>
  <si>
    <t>Wilks</t>
  </si>
  <si>
    <t>Город/Область</t>
  </si>
  <si>
    <t>Приседание</t>
  </si>
  <si>
    <t>Жим лёжа</t>
  </si>
  <si>
    <t>Становая тяга</t>
  </si>
  <si>
    <t>Сумма</t>
  </si>
  <si>
    <t>Очки</t>
  </si>
  <si>
    <t>Тренер</t>
  </si>
  <si>
    <t>Рек</t>
  </si>
  <si>
    <t>ВЕСОВАЯ КАТЕГОРИЯ   75</t>
  </si>
  <si>
    <t>ВЕСОВАЯ КАТЕГОРИЯ   100</t>
  </si>
  <si>
    <t>Результат</t>
  </si>
  <si>
    <t>ВЕСОВАЯ КАТЕГОРИЯ   60</t>
  </si>
  <si>
    <t>ВЕСОВАЯ КАТЕГОРИЯ 60</t>
  </si>
  <si>
    <t>Обухов Филипп</t>
  </si>
  <si>
    <t>Поглазова Инесса</t>
  </si>
  <si>
    <t>ВЕСОВАЯ КАТЕГОРИЯ 75</t>
  </si>
  <si>
    <t>ВЕСОВАЯ КАТЕГОРИЯ 90</t>
  </si>
  <si>
    <t>Стерлягов Артем</t>
  </si>
  <si>
    <t>ВЕСОВАЯ КАТЕГОРИЯ 100</t>
  </si>
  <si>
    <t>Хлупина Ирина</t>
  </si>
  <si>
    <t>Малых Кирилл</t>
  </si>
  <si>
    <t>Ферле Александр</t>
  </si>
  <si>
    <t>Шабалин Олег</t>
  </si>
  <si>
    <t>ВЕСОВАЯ КАТЕГОРИЯ   56</t>
  </si>
  <si>
    <t>Менщиков Сергей</t>
  </si>
  <si>
    <t xml:space="preserve">Абсолютный зачёт </t>
  </si>
  <si>
    <t xml:space="preserve">Женщины </t>
  </si>
  <si>
    <t xml:space="preserve">ФИО </t>
  </si>
  <si>
    <t xml:space="preserve">Возрастная группа </t>
  </si>
  <si>
    <t>Весовая категория</t>
  </si>
  <si>
    <t xml:space="preserve">Wilks </t>
  </si>
  <si>
    <t>Мужчины</t>
  </si>
  <si>
    <t>1</t>
  </si>
  <si>
    <t>Менщиков сергей</t>
  </si>
  <si>
    <t>Плюснин Степан</t>
  </si>
  <si>
    <t>Жим лежа</t>
  </si>
  <si>
    <t>Открытая</t>
  </si>
  <si>
    <t>Ревякина Ирина</t>
  </si>
  <si>
    <t>Золотарев Станислав</t>
  </si>
  <si>
    <t>Зяблицев Кирилл</t>
  </si>
  <si>
    <t>ВЕСОВАЯ КАТЕГОРИЯ 110</t>
  </si>
  <si>
    <t>ВЕСОВАЯ КАТЕГОРИЯ 125</t>
  </si>
  <si>
    <t>Суворов Алексей</t>
  </si>
  <si>
    <t>ВЕСОВАЯ КАТЕГОРИЯ   67,5</t>
  </si>
  <si>
    <t>ВЕСОВАЯ КАТЕГОРИЯ  110</t>
  </si>
  <si>
    <t>Кощеев Евгений</t>
  </si>
  <si>
    <t>Ситников Иван</t>
  </si>
  <si>
    <t>Открытая (23.07.1993)/32</t>
  </si>
  <si>
    <t>Открытая (18.05.1998)/27</t>
  </si>
  <si>
    <t>Мастера 50-59 (19.11.1970)/55</t>
  </si>
  <si>
    <t>Бледных Антон</t>
  </si>
  <si>
    <t>ВЕСОВАЯ КАТЕГОРИЯ   82,5</t>
  </si>
  <si>
    <t>Черешнюк Ян</t>
  </si>
  <si>
    <t>Морев Артемий</t>
  </si>
  <si>
    <t>Городилов Вадим</t>
  </si>
  <si>
    <t>ВЕСОВАЯ КАТЕГОРИЯ   90</t>
  </si>
  <si>
    <t>Лебедев Вячеслав</t>
  </si>
  <si>
    <t>Бажин Станислав</t>
  </si>
  <si>
    <t>Открытая (25.01.1999)/27</t>
  </si>
  <si>
    <t>Открытая (19.11.1997)/28</t>
  </si>
  <si>
    <t>Курбанова Полина</t>
  </si>
  <si>
    <t>Беляева Дарья</t>
  </si>
  <si>
    <t>Морозова Вера</t>
  </si>
  <si>
    <t>Денисова Анна</t>
  </si>
  <si>
    <t>Березина Александра</t>
  </si>
  <si>
    <t>Шутов Дмитрий</t>
  </si>
  <si>
    <t>Юноши 14-16 (01.06.2009)/16</t>
  </si>
  <si>
    <t>Казаков Георгий</t>
  </si>
  <si>
    <t>Юноши 17-19 (27.08.2008)/17</t>
  </si>
  <si>
    <t>Стерлягов Алексей</t>
  </si>
  <si>
    <t>Кропанев Владислав</t>
  </si>
  <si>
    <t>Пономарев Богдан</t>
  </si>
  <si>
    <t>Юноши 17-19 (11.01.2007)/19</t>
  </si>
  <si>
    <t>Огородников Андрей</t>
  </si>
  <si>
    <t>Ельцов Сергей</t>
  </si>
  <si>
    <t>Открытая (19.11.1986)/39</t>
  </si>
  <si>
    <t>Тютрин Никита</t>
  </si>
  <si>
    <t>Юноши 17-19 (05.02.2008)/18</t>
  </si>
  <si>
    <t>Колчина Мария</t>
  </si>
  <si>
    <t>Овсянникова Дина</t>
  </si>
  <si>
    <t>Открытая (27.11.1990)/35</t>
  </si>
  <si>
    <t>Тошпулатов Бехруз</t>
  </si>
  <si>
    <t>Маканбаев Арген</t>
  </si>
  <si>
    <t>Пахтусов Семен</t>
  </si>
  <si>
    <t>Широков Егор</t>
  </si>
  <si>
    <t>Субботин Матвей</t>
  </si>
  <si>
    <t>Демина Мария</t>
  </si>
  <si>
    <t>Северюхина Варвара</t>
  </si>
  <si>
    <t>Открытая (04.03.1977)/49</t>
  </si>
  <si>
    <t>Открытая (23.09.1985)/40</t>
  </si>
  <si>
    <t>Открытая (21.09.1986)/39</t>
  </si>
  <si>
    <t>90,0</t>
  </si>
  <si>
    <t>Юноши 14-16 (16.04.2010)/15</t>
  </si>
  <si>
    <t>Открытая (15.05.1994)/31</t>
  </si>
  <si>
    <t>Открытая (17.03.1997)/28</t>
  </si>
  <si>
    <t>1,1701</t>
  </si>
  <si>
    <t>1,0805</t>
  </si>
  <si>
    <t>74,90</t>
  </si>
  <si>
    <t>0,6495</t>
  </si>
  <si>
    <t>0,6749</t>
  </si>
  <si>
    <t>0,6575</t>
  </si>
  <si>
    <t>0,6150</t>
  </si>
  <si>
    <t>0,6211</t>
  </si>
  <si>
    <t>0,5992</t>
  </si>
  <si>
    <t>0,5716</t>
  </si>
  <si>
    <t>0,6142</t>
  </si>
  <si>
    <t>100,0</t>
  </si>
  <si>
    <t>45,0</t>
  </si>
  <si>
    <t>180,0</t>
  </si>
  <si>
    <t>110,0</t>
  </si>
  <si>
    <t>70,0</t>
  </si>
  <si>
    <t>115,0</t>
  </si>
  <si>
    <t>125,0</t>
  </si>
  <si>
    <t>160,0</t>
  </si>
  <si>
    <t>170,0</t>
  </si>
  <si>
    <t>130,0</t>
  </si>
  <si>
    <t>150,0</t>
  </si>
  <si>
    <t>120,0</t>
  </si>
  <si>
    <t>Юноши 14-16 (06.02.2010)/16</t>
  </si>
  <si>
    <t>85,0</t>
  </si>
  <si>
    <t>Открытая (12.08.1998)/27</t>
  </si>
  <si>
    <t>55,0</t>
  </si>
  <si>
    <t>Юноши 17-19 (15.10.2007)/18</t>
  </si>
  <si>
    <t>75,0</t>
  </si>
  <si>
    <t>Открытая (07.12.1991)/34</t>
  </si>
  <si>
    <t>200,0</t>
  </si>
  <si>
    <t>145,0</t>
  </si>
  <si>
    <t>230,0</t>
  </si>
  <si>
    <t>Открытая (10.12.1991)/34</t>
  </si>
  <si>
    <t>80,0</t>
  </si>
  <si>
    <t>42,5</t>
  </si>
  <si>
    <t>Юноши 14-16 (03.02.2010)/16</t>
  </si>
  <si>
    <t>140,0</t>
  </si>
  <si>
    <t>95,0</t>
  </si>
  <si>
    <t>Юноши 14-16 (20.05.2009)/16</t>
  </si>
  <si>
    <t>Юноши 17-19 (28.05.2007)/18</t>
  </si>
  <si>
    <t>175,0</t>
  </si>
  <si>
    <t>57,5</t>
  </si>
  <si>
    <t>Открытая (15.08.1999)/26</t>
  </si>
  <si>
    <t>87,5</t>
  </si>
  <si>
    <t>205,0</t>
  </si>
  <si>
    <t>Открытая (24.09.1995)/30</t>
  </si>
  <si>
    <t>47,5</t>
  </si>
  <si>
    <t>Мастера 40-49 (14.11.1985)/40</t>
  </si>
  <si>
    <t>65,0</t>
  </si>
  <si>
    <t>35,0</t>
  </si>
  <si>
    <t>Открытая (03.11.1994)/31</t>
  </si>
  <si>
    <t>Юноши 17-19 (22.09.2008)/17</t>
  </si>
  <si>
    <t>215,0</t>
  </si>
  <si>
    <t>235,0</t>
  </si>
  <si>
    <t>Открытая (16.01.1983)/43</t>
  </si>
  <si>
    <t>105,0</t>
  </si>
  <si>
    <t>165,0</t>
  </si>
  <si>
    <t>195,0</t>
  </si>
  <si>
    <t>220,0</t>
  </si>
  <si>
    <t>Открытая (26.10.1986)/39</t>
  </si>
  <si>
    <t>52,5</t>
  </si>
  <si>
    <t>Юноши 17-19 (16.08.2006)/19</t>
  </si>
  <si>
    <t>Юниоры 20-23 (15.12.2005)/20</t>
  </si>
  <si>
    <t>Юноши 17-19 (03.09.2007)/18</t>
  </si>
  <si>
    <t>190,0</t>
  </si>
  <si>
    <t>Юниоры 20-23 (02.11.2005)/20</t>
  </si>
  <si>
    <t>127,5</t>
  </si>
  <si>
    <t>122,5</t>
  </si>
  <si>
    <t>77,5</t>
  </si>
  <si>
    <t>135,0</t>
  </si>
  <si>
    <t>97,5</t>
  </si>
  <si>
    <t>240,0</t>
  </si>
  <si>
    <t>137,5</t>
  </si>
  <si>
    <t>167,5</t>
  </si>
  <si>
    <t>185,0</t>
  </si>
  <si>
    <t>210,0</t>
  </si>
  <si>
    <t>172,5</t>
  </si>
  <si>
    <t>202,5</t>
  </si>
  <si>
    <t>Юниорки 20-23 (30.06.2005)/20</t>
  </si>
  <si>
    <t>40,0</t>
  </si>
  <si>
    <t>50,0</t>
  </si>
  <si>
    <t>62,5</t>
  </si>
  <si>
    <t>60,0</t>
  </si>
  <si>
    <t>0,6139</t>
  </si>
  <si>
    <t>102,5</t>
  </si>
  <si>
    <t>132,5</t>
  </si>
  <si>
    <t>92,5</t>
  </si>
  <si>
    <t>155,0</t>
  </si>
  <si>
    <t>107,5</t>
  </si>
  <si>
    <t>Девушки 17-19 (20.12.2007)/18</t>
  </si>
  <si>
    <t>112,5</t>
  </si>
  <si>
    <t>2</t>
  </si>
  <si>
    <t>3</t>
  </si>
  <si>
    <t>4</t>
  </si>
  <si>
    <t>192,5</t>
  </si>
  <si>
    <t>250,0</t>
  </si>
  <si>
    <t>152,5</t>
  </si>
  <si>
    <t>187,5</t>
  </si>
  <si>
    <t>217,5</t>
  </si>
  <si>
    <t>225,0</t>
  </si>
  <si>
    <t>245,0</t>
  </si>
  <si>
    <t>Юноши 17-19 (03.12.2008)/17</t>
  </si>
  <si>
    <t>117,5</t>
  </si>
  <si>
    <t>147,5</t>
  </si>
  <si>
    <t xml:space="preserve">Поглазова Инесса </t>
  </si>
  <si>
    <t>Открытый турнир Кировской области
WRPF Пауэрлифтинг без экипировки
Слободской/Кировская область, 14 марта 2026</t>
  </si>
  <si>
    <t>ВЕСОВАЯ КАТЕГОРИЯ 67.5</t>
  </si>
  <si>
    <t>Открытый турнир Кировской области
WRPF Пауэрлифтинг в бинтах
Слободской/Кировская область, 14 марта 2026</t>
  </si>
  <si>
    <t>Открытый турнир Кировской области
WRPF Силовое двоеборье без экипировки
Слободской/Кировская область, 14 марта 2026</t>
  </si>
  <si>
    <t>Открытый турнир Кировской области
WRPF Становая тяга без экипировки
Слободской/Кировская область, 14 марта 2026</t>
  </si>
  <si>
    <t>Открытый турнир Кировской области
WRPF Жим лежа без экипировки
Слободской/Кировская область, 14 марта 2026</t>
  </si>
  <si>
    <t>ВЕСОВАЯ КАТЕГОРИЯ 82.5</t>
  </si>
  <si>
    <t>№</t>
  </si>
  <si>
    <t>Кировская область, Киров</t>
  </si>
  <si>
    <t>Кировская область, Слободской</t>
  </si>
  <si>
    <t>Кировская область, Вахруши</t>
  </si>
  <si>
    <t>Кировская область, Омутнинск</t>
  </si>
  <si>
    <t>Кировская область, Луза</t>
  </si>
  <si>
    <t>Ленинградская область, Мурино</t>
  </si>
  <si>
    <t>Пермский край, Пермь</t>
  </si>
  <si>
    <t xml:space="preserve">
Дата рождения/Возраст</t>
  </si>
  <si>
    <t>Возрастная группа</t>
  </si>
  <si>
    <t>J</t>
  </si>
  <si>
    <t>O</t>
  </si>
  <si>
    <t>T1</t>
  </si>
  <si>
    <t>T2</t>
  </si>
  <si>
    <t>M1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</si>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</sst>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6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sz val="14"/>
      <name val="Arial Cyr"/>
    </font>
    <font>
      <sz val="10"/>
      <name val="Arial Cyr"/>
    </font>
    <font>
      <i/>
      <sz val="12"/>
      <name val="Arial Cyr"/>
    </font>
    <font>
      <i/>
      <sz val="11"/>
      <name val="Arial Cyr"/>
    </font>
    <font>
      <b/>
      <sz val="11"/>
      <name val="Arial Cyr"/>
    </font>
    <font>
      <b/>
      <sz val="10"/>
      <name val="Arial Cyr"/>
    </font>
    <font>
      <sz val="10"/>
      <color theme="1"/>
      <name val="Arial Cyr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trike/>
      <sz val="10"/>
      <name val="Arial Cyr"/>
      <charset val="204"/>
    </font>
    <font>
      <b/>
      <strike/>
      <sz val="10"/>
      <color theme="5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 indent="1"/>
    </xf>
    <xf numFmtId="49" fontId="8" fillId="0" borderId="0" xfId="0" applyNumberFormat="1" applyFont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5" fillId="3" borderId="11" xfId="0" applyNumberFormat="1" applyFont="1" applyFill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V60"/>
  <sheetViews>
    <sheetView topLeftCell="A10" workbookViewId="0">
      <selection activeCell="D45" sqref="D45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27.83203125" style="5" customWidth="1"/>
    <col min="5" max="5" width="18.6640625" style="69" bestFit="1" customWidth="1"/>
    <col min="6" max="6" width="10.1640625" style="12" bestFit="1" customWidth="1"/>
    <col min="7" max="7" width="33.33203125" style="5" bestFit="1" customWidth="1"/>
    <col min="8" max="18" width="5.5" style="62" customWidth="1"/>
    <col min="19" max="19" width="5.5" style="13" customWidth="1"/>
    <col min="20" max="20" width="7.6640625" style="39" bestFit="1" customWidth="1"/>
    <col min="21" max="21" width="8.5" style="45" bestFit="1" customWidth="1"/>
    <col min="22" max="22" width="19.83203125" style="5" customWidth="1"/>
    <col min="23" max="16384" width="9.1640625" style="3"/>
  </cols>
  <sheetData>
    <row r="1" spans="1:22" s="2" customFormat="1" ht="29" customHeight="1">
      <c r="A1" s="106" t="s">
        <v>204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</row>
    <row r="2" spans="1:22" s="2" customFormat="1" ht="62" customHeight="1" thickBot="1">
      <c r="A2" s="110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3"/>
    </row>
    <row r="3" spans="1:22" s="1" customFormat="1" ht="12.75" customHeight="1">
      <c r="A3" s="116" t="s">
        <v>211</v>
      </c>
      <c r="B3" s="128" t="s">
        <v>0</v>
      </c>
      <c r="C3" s="118" t="s">
        <v>219</v>
      </c>
      <c r="D3" s="137" t="s">
        <v>220</v>
      </c>
      <c r="E3" s="120" t="s">
        <v>1</v>
      </c>
      <c r="F3" s="130" t="s">
        <v>2</v>
      </c>
      <c r="G3" s="115" t="s">
        <v>3</v>
      </c>
      <c r="H3" s="114" t="s">
        <v>4</v>
      </c>
      <c r="I3" s="114"/>
      <c r="J3" s="114"/>
      <c r="K3" s="114"/>
      <c r="L3" s="114" t="s">
        <v>5</v>
      </c>
      <c r="M3" s="114"/>
      <c r="N3" s="114"/>
      <c r="O3" s="114"/>
      <c r="P3" s="115" t="s">
        <v>6</v>
      </c>
      <c r="Q3" s="115"/>
      <c r="R3" s="115"/>
      <c r="S3" s="115"/>
      <c r="T3" s="124" t="s">
        <v>7</v>
      </c>
      <c r="U3" s="126" t="s">
        <v>8</v>
      </c>
      <c r="V3" s="122" t="s">
        <v>9</v>
      </c>
    </row>
    <row r="4" spans="1:22" s="1" customFormat="1" ht="21" customHeight="1" thickBot="1">
      <c r="A4" s="117"/>
      <c r="B4" s="129"/>
      <c r="C4" s="119"/>
      <c r="D4" s="138"/>
      <c r="E4" s="121"/>
      <c r="F4" s="131"/>
      <c r="G4" s="119"/>
      <c r="H4" s="60" t="s">
        <v>35</v>
      </c>
      <c r="I4" s="60">
        <v>2</v>
      </c>
      <c r="J4" s="60">
        <v>3</v>
      </c>
      <c r="K4" s="60" t="s">
        <v>10</v>
      </c>
      <c r="L4" s="60">
        <v>1</v>
      </c>
      <c r="M4" s="60">
        <v>2</v>
      </c>
      <c r="N4" s="60">
        <v>3</v>
      </c>
      <c r="O4" s="60" t="s">
        <v>10</v>
      </c>
      <c r="P4" s="60">
        <v>1</v>
      </c>
      <c r="Q4" s="60">
        <v>2</v>
      </c>
      <c r="R4" s="60">
        <v>3</v>
      </c>
      <c r="S4" s="4" t="s">
        <v>10</v>
      </c>
      <c r="T4" s="125"/>
      <c r="U4" s="127"/>
      <c r="V4" s="123"/>
    </row>
    <row r="5" spans="1:22" ht="16">
      <c r="A5" s="132" t="s">
        <v>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2">
      <c r="A6" s="16" t="s">
        <v>35</v>
      </c>
      <c r="B6" s="9" t="s">
        <v>63</v>
      </c>
      <c r="C6" s="9" t="s">
        <v>177</v>
      </c>
      <c r="D6" s="9" t="s">
        <v>221</v>
      </c>
      <c r="E6" s="68">
        <v>56.4</v>
      </c>
      <c r="F6" s="9" t="s">
        <v>98</v>
      </c>
      <c r="G6" s="9" t="s">
        <v>212</v>
      </c>
      <c r="H6" s="84" t="s">
        <v>113</v>
      </c>
      <c r="I6" s="84" t="s">
        <v>126</v>
      </c>
      <c r="J6" s="84" t="s">
        <v>167</v>
      </c>
      <c r="K6" s="16"/>
      <c r="L6" s="84" t="s">
        <v>133</v>
      </c>
      <c r="M6" s="84" t="s">
        <v>110</v>
      </c>
      <c r="N6" s="84" t="s">
        <v>145</v>
      </c>
      <c r="O6" s="16"/>
      <c r="P6" s="84" t="s">
        <v>126</v>
      </c>
      <c r="Q6" s="84" t="s">
        <v>167</v>
      </c>
      <c r="R6" s="84" t="s">
        <v>132</v>
      </c>
      <c r="S6" s="16"/>
      <c r="T6" s="48">
        <f>J6+N6+R6</f>
        <v>205</v>
      </c>
      <c r="U6" s="44">
        <f>T6*F6</f>
        <v>239.87049999999999</v>
      </c>
      <c r="V6" s="9"/>
    </row>
    <row r="8" spans="1:22" ht="16">
      <c r="A8" s="132" t="s">
        <v>205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</row>
    <row r="9" spans="1:22">
      <c r="A9" s="14" t="s">
        <v>35</v>
      </c>
      <c r="B9" s="7" t="s">
        <v>17</v>
      </c>
      <c r="C9" s="7" t="s">
        <v>83</v>
      </c>
      <c r="D9" s="7" t="s">
        <v>222</v>
      </c>
      <c r="E9" s="72">
        <v>65.3</v>
      </c>
      <c r="F9" s="82">
        <v>1.0455000000000001</v>
      </c>
      <c r="G9" s="7" t="s">
        <v>212</v>
      </c>
      <c r="H9" s="86" t="s">
        <v>120</v>
      </c>
      <c r="I9" s="94" t="s">
        <v>118</v>
      </c>
      <c r="J9" s="86" t="s">
        <v>168</v>
      </c>
      <c r="K9" s="14"/>
      <c r="L9" s="86" t="s">
        <v>140</v>
      </c>
      <c r="M9" s="94" t="s">
        <v>180</v>
      </c>
      <c r="N9" s="86" t="s">
        <v>180</v>
      </c>
      <c r="O9" s="14"/>
      <c r="P9" s="86" t="s">
        <v>135</v>
      </c>
      <c r="Q9" s="86" t="s">
        <v>119</v>
      </c>
      <c r="R9" s="86" t="s">
        <v>186</v>
      </c>
      <c r="S9" s="14"/>
      <c r="T9" s="49">
        <f>J9+N9+R9</f>
        <v>352.5</v>
      </c>
      <c r="U9" s="46">
        <f>T9*F9</f>
        <v>368.53875000000005</v>
      </c>
      <c r="V9" s="7" t="s">
        <v>16</v>
      </c>
    </row>
    <row r="10" spans="1:22">
      <c r="A10" s="17" t="s">
        <v>190</v>
      </c>
      <c r="B10" s="11" t="s">
        <v>40</v>
      </c>
      <c r="C10" s="11" t="s">
        <v>51</v>
      </c>
      <c r="D10" s="11" t="s">
        <v>222</v>
      </c>
      <c r="E10" s="70">
        <v>62.5</v>
      </c>
      <c r="F10" s="11" t="s">
        <v>99</v>
      </c>
      <c r="G10" s="11" t="s">
        <v>212</v>
      </c>
      <c r="H10" s="87" t="s">
        <v>114</v>
      </c>
      <c r="I10" s="88" t="s">
        <v>115</v>
      </c>
      <c r="J10" s="87" t="s">
        <v>115</v>
      </c>
      <c r="K10" s="17"/>
      <c r="L10" s="87" t="s">
        <v>124</v>
      </c>
      <c r="M10" s="87" t="s">
        <v>140</v>
      </c>
      <c r="N10" s="88" t="s">
        <v>181</v>
      </c>
      <c r="O10" s="17"/>
      <c r="P10" s="87" t="s">
        <v>120</v>
      </c>
      <c r="Q10" s="88" t="s">
        <v>118</v>
      </c>
      <c r="R10" s="87" t="s">
        <v>118</v>
      </c>
      <c r="S10" s="17"/>
      <c r="T10" s="65">
        <f>J10+M10+R10</f>
        <v>312.5</v>
      </c>
      <c r="U10" s="50">
        <f>T10*F10</f>
        <v>337.65625</v>
      </c>
      <c r="V10" s="11"/>
    </row>
    <row r="11" spans="1:22">
      <c r="A11" s="17" t="s">
        <v>191</v>
      </c>
      <c r="B11" s="11" t="s">
        <v>64</v>
      </c>
      <c r="C11" s="11" t="s">
        <v>131</v>
      </c>
      <c r="D11" s="11" t="s">
        <v>222</v>
      </c>
      <c r="E11" s="70">
        <v>66.2</v>
      </c>
      <c r="F11" s="64">
        <v>1.0350999999999999</v>
      </c>
      <c r="G11" s="11" t="s">
        <v>212</v>
      </c>
      <c r="H11" s="87" t="s">
        <v>132</v>
      </c>
      <c r="I11" s="87" t="s">
        <v>122</v>
      </c>
      <c r="J11" s="87" t="s">
        <v>94</v>
      </c>
      <c r="K11" s="17"/>
      <c r="L11" s="87" t="s">
        <v>178</v>
      </c>
      <c r="M11" s="87" t="s">
        <v>133</v>
      </c>
      <c r="N11" s="87" t="s">
        <v>110</v>
      </c>
      <c r="O11" s="17"/>
      <c r="P11" s="87" t="s">
        <v>94</v>
      </c>
      <c r="Q11" s="87" t="s">
        <v>136</v>
      </c>
      <c r="R11" s="87" t="s">
        <v>109</v>
      </c>
      <c r="S11" s="17"/>
      <c r="T11" s="65">
        <f>J11+N11+R11</f>
        <v>235</v>
      </c>
      <c r="U11" s="50">
        <f>T11*F11</f>
        <v>243.24849999999998</v>
      </c>
      <c r="V11" s="11"/>
    </row>
    <row r="12" spans="1:22">
      <c r="A12" s="15" t="s">
        <v>192</v>
      </c>
      <c r="B12" s="8" t="s">
        <v>65</v>
      </c>
      <c r="C12" s="8" t="s">
        <v>144</v>
      </c>
      <c r="D12" s="8" t="s">
        <v>222</v>
      </c>
      <c r="E12" s="71">
        <v>62.7</v>
      </c>
      <c r="F12" s="56">
        <v>1.0779000000000001</v>
      </c>
      <c r="G12" s="8" t="s">
        <v>212</v>
      </c>
      <c r="H12" s="85" t="s">
        <v>126</v>
      </c>
      <c r="I12" s="85" t="s">
        <v>132</v>
      </c>
      <c r="J12" s="89" t="s">
        <v>122</v>
      </c>
      <c r="K12" s="15"/>
      <c r="L12" s="85" t="s">
        <v>145</v>
      </c>
      <c r="M12" s="85" t="s">
        <v>179</v>
      </c>
      <c r="N12" s="85" t="s">
        <v>159</v>
      </c>
      <c r="O12" s="15"/>
      <c r="P12" s="85" t="s">
        <v>132</v>
      </c>
      <c r="Q12" s="85" t="s">
        <v>122</v>
      </c>
      <c r="R12" s="85" t="s">
        <v>94</v>
      </c>
      <c r="S12" s="15"/>
      <c r="T12" s="42">
        <f>I12+N12+R12</f>
        <v>222.5</v>
      </c>
      <c r="U12" s="47">
        <f>T12*F12</f>
        <v>239.83275</v>
      </c>
      <c r="V12" s="8"/>
    </row>
    <row r="13" spans="1:22">
      <c r="B13" s="58"/>
    </row>
    <row r="14" spans="1:22" ht="16">
      <c r="A14" s="132" t="s">
        <v>18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spans="1:22">
      <c r="A15" s="14" t="s">
        <v>35</v>
      </c>
      <c r="B15" s="81" t="s">
        <v>66</v>
      </c>
      <c r="C15" s="7" t="s">
        <v>158</v>
      </c>
      <c r="D15" s="7" t="s">
        <v>222</v>
      </c>
      <c r="E15" s="72">
        <v>71.3</v>
      </c>
      <c r="F15" s="82">
        <v>0.98240000000000005</v>
      </c>
      <c r="G15" s="7" t="s">
        <v>212</v>
      </c>
      <c r="H15" s="86" t="s">
        <v>109</v>
      </c>
      <c r="I15" s="86" t="s">
        <v>154</v>
      </c>
      <c r="J15" s="86" t="s">
        <v>112</v>
      </c>
      <c r="K15" s="14"/>
      <c r="L15" s="86" t="s">
        <v>159</v>
      </c>
      <c r="M15" s="86" t="s">
        <v>124</v>
      </c>
      <c r="N15" s="94" t="s">
        <v>181</v>
      </c>
      <c r="O15" s="14"/>
      <c r="P15" s="86" t="s">
        <v>120</v>
      </c>
      <c r="Q15" s="86" t="s">
        <v>115</v>
      </c>
      <c r="R15" s="86" t="s">
        <v>165</v>
      </c>
      <c r="S15" s="14"/>
      <c r="T15" s="49">
        <f>J15+M15+R15</f>
        <v>292.5</v>
      </c>
      <c r="U15" s="46">
        <f>T15*F15</f>
        <v>287.35200000000003</v>
      </c>
      <c r="V15" s="7"/>
    </row>
    <row r="16" spans="1:22">
      <c r="A16" s="15" t="s">
        <v>190</v>
      </c>
      <c r="B16" s="80" t="s">
        <v>67</v>
      </c>
      <c r="C16" s="8" t="s">
        <v>149</v>
      </c>
      <c r="D16" s="8" t="s">
        <v>222</v>
      </c>
      <c r="E16" s="71">
        <v>74.8</v>
      </c>
      <c r="F16" s="63">
        <v>0.95220000000000005</v>
      </c>
      <c r="G16" s="8" t="s">
        <v>212</v>
      </c>
      <c r="H16" s="85" t="s">
        <v>94</v>
      </c>
      <c r="I16" s="85" t="s">
        <v>109</v>
      </c>
      <c r="J16" s="85" t="s">
        <v>154</v>
      </c>
      <c r="K16" s="15"/>
      <c r="L16" s="85" t="s">
        <v>145</v>
      </c>
      <c r="M16" s="85" t="s">
        <v>179</v>
      </c>
      <c r="N16" s="89" t="s">
        <v>159</v>
      </c>
      <c r="O16" s="15"/>
      <c r="P16" s="85" t="s">
        <v>109</v>
      </c>
      <c r="Q16" s="85" t="s">
        <v>187</v>
      </c>
      <c r="R16" s="85" t="s">
        <v>189</v>
      </c>
      <c r="S16" s="15"/>
      <c r="T16" s="42">
        <f>J16+M16+R16</f>
        <v>267.5</v>
      </c>
      <c r="U16" s="47">
        <f>T16*F16</f>
        <v>254.71350000000001</v>
      </c>
      <c r="V16" s="8" t="s">
        <v>16</v>
      </c>
    </row>
    <row r="18" spans="1:22" ht="16">
      <c r="A18" s="133" t="s">
        <v>205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spans="1:22">
      <c r="A19" s="53" t="s">
        <v>35</v>
      </c>
      <c r="B19" s="9" t="s">
        <v>68</v>
      </c>
      <c r="C19" s="27" t="s">
        <v>69</v>
      </c>
      <c r="D19" s="27" t="s">
        <v>223</v>
      </c>
      <c r="E19" s="68">
        <v>62.9</v>
      </c>
      <c r="F19" s="28">
        <v>0.81779999999999997</v>
      </c>
      <c r="G19" s="9" t="s">
        <v>213</v>
      </c>
      <c r="H19" s="92" t="s">
        <v>135</v>
      </c>
      <c r="I19" s="84" t="s">
        <v>119</v>
      </c>
      <c r="J19" s="92" t="s">
        <v>116</v>
      </c>
      <c r="K19" s="16"/>
      <c r="L19" s="92" t="s">
        <v>132</v>
      </c>
      <c r="M19" s="84" t="s">
        <v>122</v>
      </c>
      <c r="N19" s="99" t="s">
        <v>94</v>
      </c>
      <c r="O19" s="16"/>
      <c r="P19" s="92" t="s">
        <v>116</v>
      </c>
      <c r="Q19" s="84" t="s">
        <v>139</v>
      </c>
      <c r="R19" s="99" t="s">
        <v>128</v>
      </c>
      <c r="S19" s="16"/>
      <c r="T19" s="43">
        <f>J19+M19+Q19</f>
        <v>420</v>
      </c>
      <c r="U19" s="44">
        <f>T19*F19</f>
        <v>343.476</v>
      </c>
      <c r="V19" s="29" t="s">
        <v>25</v>
      </c>
    </row>
    <row r="21" spans="1:22" ht="16">
      <c r="A21" s="132" t="s">
        <v>18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spans="1:22">
      <c r="A22" s="14" t="s">
        <v>35</v>
      </c>
      <c r="B22" s="7" t="s">
        <v>70</v>
      </c>
      <c r="C22" s="7" t="s">
        <v>137</v>
      </c>
      <c r="D22" s="7" t="s">
        <v>223</v>
      </c>
      <c r="E22" s="72">
        <v>72.8</v>
      </c>
      <c r="F22" s="55">
        <v>0.7278</v>
      </c>
      <c r="G22" s="7" t="s">
        <v>212</v>
      </c>
      <c r="H22" s="86" t="s">
        <v>135</v>
      </c>
      <c r="I22" s="94" t="s">
        <v>119</v>
      </c>
      <c r="J22" s="86" t="s">
        <v>119</v>
      </c>
      <c r="K22" s="14"/>
      <c r="L22" s="86" t="s">
        <v>94</v>
      </c>
      <c r="M22" s="86" t="s">
        <v>136</v>
      </c>
      <c r="N22" s="94" t="s">
        <v>109</v>
      </c>
      <c r="O22" s="14"/>
      <c r="P22" s="86" t="s">
        <v>116</v>
      </c>
      <c r="Q22" s="86" t="s">
        <v>117</v>
      </c>
      <c r="R22" s="94" t="s">
        <v>111</v>
      </c>
      <c r="S22" s="14"/>
      <c r="T22" s="49">
        <f>J22+M22+Q22</f>
        <v>415</v>
      </c>
      <c r="U22" s="46">
        <f>T22*F22</f>
        <v>302.03699999999998</v>
      </c>
      <c r="V22" s="7" t="s">
        <v>25</v>
      </c>
    </row>
    <row r="23" spans="1:22">
      <c r="A23" s="17" t="s">
        <v>35</v>
      </c>
      <c r="B23" s="11" t="s">
        <v>41</v>
      </c>
      <c r="C23" s="11" t="s">
        <v>71</v>
      </c>
      <c r="D23" s="11" t="s">
        <v>224</v>
      </c>
      <c r="E23" s="70">
        <v>74.900000000000006</v>
      </c>
      <c r="F23" s="64">
        <v>0.71319999999999995</v>
      </c>
      <c r="G23" s="11" t="s">
        <v>212</v>
      </c>
      <c r="H23" s="87" t="s">
        <v>119</v>
      </c>
      <c r="I23" s="88" t="s">
        <v>116</v>
      </c>
      <c r="J23" s="88" t="s">
        <v>116</v>
      </c>
      <c r="K23" s="17"/>
      <c r="L23" s="87" t="s">
        <v>154</v>
      </c>
      <c r="M23" s="87" t="s">
        <v>112</v>
      </c>
      <c r="N23" s="87" t="s">
        <v>114</v>
      </c>
      <c r="O23" s="17"/>
      <c r="P23" s="87" t="s">
        <v>135</v>
      </c>
      <c r="Q23" s="88" t="s">
        <v>119</v>
      </c>
      <c r="R23" s="88" t="s">
        <v>186</v>
      </c>
      <c r="S23" s="17"/>
      <c r="T23" s="65">
        <f>H23+N23+P23</f>
        <v>405</v>
      </c>
      <c r="U23" s="50">
        <f>T23*F23</f>
        <v>288.846</v>
      </c>
      <c r="V23" s="11" t="s">
        <v>16</v>
      </c>
    </row>
    <row r="24" spans="1:22">
      <c r="A24" s="15" t="s">
        <v>35</v>
      </c>
      <c r="B24" s="8" t="s">
        <v>72</v>
      </c>
      <c r="C24" s="8" t="s">
        <v>164</v>
      </c>
      <c r="D24" s="8" t="s">
        <v>221</v>
      </c>
      <c r="E24" s="71">
        <v>73.099999999999994</v>
      </c>
      <c r="F24" s="56">
        <v>0.72560000000000002</v>
      </c>
      <c r="G24" s="8" t="s">
        <v>212</v>
      </c>
      <c r="H24" s="85" t="s">
        <v>165</v>
      </c>
      <c r="I24" s="89" t="s">
        <v>171</v>
      </c>
      <c r="J24" s="85" t="s">
        <v>171</v>
      </c>
      <c r="K24" s="15"/>
      <c r="L24" s="89" t="s">
        <v>120</v>
      </c>
      <c r="M24" s="85" t="s">
        <v>120</v>
      </c>
      <c r="N24" s="89" t="s">
        <v>115</v>
      </c>
      <c r="O24" s="15"/>
      <c r="P24" s="85" t="s">
        <v>195</v>
      </c>
      <c r="Q24" s="85" t="s">
        <v>116</v>
      </c>
      <c r="R24" s="85" t="s">
        <v>117</v>
      </c>
      <c r="S24" s="15"/>
      <c r="T24" s="42">
        <f>J24+M24+R24</f>
        <v>427.5</v>
      </c>
      <c r="U24" s="47">
        <f>T24*F24</f>
        <v>310.19400000000002</v>
      </c>
      <c r="V24" s="8"/>
    </row>
    <row r="26" spans="1:22" ht="16">
      <c r="A26" s="132" t="s">
        <v>210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spans="1:22">
      <c r="A27" s="25" t="s">
        <v>35</v>
      </c>
      <c r="B27" s="7" t="s">
        <v>73</v>
      </c>
      <c r="C27" s="18" t="s">
        <v>95</v>
      </c>
      <c r="D27" s="18" t="s">
        <v>223</v>
      </c>
      <c r="E27" s="72">
        <v>81.599999999999994</v>
      </c>
      <c r="F27" s="19">
        <v>0.6744</v>
      </c>
      <c r="G27" s="7" t="s">
        <v>213</v>
      </c>
      <c r="H27" s="91" t="s">
        <v>111</v>
      </c>
      <c r="I27" s="86" t="s">
        <v>163</v>
      </c>
      <c r="J27" s="91" t="s">
        <v>128</v>
      </c>
      <c r="K27" s="14"/>
      <c r="L27" s="91" t="s">
        <v>112</v>
      </c>
      <c r="M27" s="86" t="s">
        <v>114</v>
      </c>
      <c r="N27" s="91" t="s">
        <v>120</v>
      </c>
      <c r="O27" s="14"/>
      <c r="P27" s="91" t="s">
        <v>111</v>
      </c>
      <c r="Q27" s="86" t="s">
        <v>163</v>
      </c>
      <c r="R27" s="93" t="s">
        <v>128</v>
      </c>
      <c r="S27" s="14"/>
      <c r="T27" s="40">
        <f>J27+N27+Q27</f>
        <v>510</v>
      </c>
      <c r="U27" s="46">
        <f>T27*F27</f>
        <v>343.94400000000002</v>
      </c>
      <c r="V27" s="21" t="s">
        <v>27</v>
      </c>
    </row>
    <row r="28" spans="1:22">
      <c r="A28" s="15" t="s">
        <v>35</v>
      </c>
      <c r="B28" s="8" t="s">
        <v>87</v>
      </c>
      <c r="C28" s="8" t="s">
        <v>141</v>
      </c>
      <c r="D28" s="8" t="s">
        <v>222</v>
      </c>
      <c r="E28" s="71">
        <v>81.5</v>
      </c>
      <c r="F28" s="8" t="s">
        <v>102</v>
      </c>
      <c r="G28" s="56" t="s">
        <v>212</v>
      </c>
      <c r="H28" s="85" t="s">
        <v>116</v>
      </c>
      <c r="I28" s="85" t="s">
        <v>172</v>
      </c>
      <c r="J28" s="85" t="s">
        <v>175</v>
      </c>
      <c r="K28" s="15"/>
      <c r="L28" s="85" t="s">
        <v>142</v>
      </c>
      <c r="M28" s="85" t="s">
        <v>185</v>
      </c>
      <c r="N28" s="89" t="s">
        <v>169</v>
      </c>
      <c r="O28" s="15"/>
      <c r="P28" s="85" t="s">
        <v>143</v>
      </c>
      <c r="Q28" s="85" t="s">
        <v>151</v>
      </c>
      <c r="R28" s="85" t="s">
        <v>198</v>
      </c>
      <c r="S28" s="15"/>
      <c r="T28" s="42">
        <f>J28+M28+R28</f>
        <v>490</v>
      </c>
      <c r="U28" s="47">
        <f>T28*F28</f>
        <v>330.70100000000002</v>
      </c>
      <c r="V28" s="8" t="s">
        <v>16</v>
      </c>
    </row>
    <row r="30" spans="1:22" ht="16">
      <c r="A30" s="132" t="s">
        <v>19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spans="1:22">
      <c r="A31" s="25" t="s">
        <v>35</v>
      </c>
      <c r="B31" s="7" t="s">
        <v>74</v>
      </c>
      <c r="C31" s="18" t="s">
        <v>134</v>
      </c>
      <c r="D31" s="18" t="s">
        <v>223</v>
      </c>
      <c r="E31" s="72">
        <v>87.1</v>
      </c>
      <c r="F31" s="18" t="s">
        <v>101</v>
      </c>
      <c r="G31" s="7" t="s">
        <v>212</v>
      </c>
      <c r="H31" s="91" t="s">
        <v>135</v>
      </c>
      <c r="I31" s="86" t="s">
        <v>119</v>
      </c>
      <c r="J31" s="91" t="s">
        <v>155</v>
      </c>
      <c r="K31" s="14"/>
      <c r="L31" s="91" t="s">
        <v>136</v>
      </c>
      <c r="M31" s="86" t="s">
        <v>183</v>
      </c>
      <c r="N31" s="91" t="s">
        <v>112</v>
      </c>
      <c r="O31" s="14"/>
      <c r="P31" s="91" t="s">
        <v>119</v>
      </c>
      <c r="Q31" s="94" t="s">
        <v>155</v>
      </c>
      <c r="R31" s="93" t="s">
        <v>155</v>
      </c>
      <c r="S31" s="14"/>
      <c r="T31" s="40">
        <f>J31+N31+P31</f>
        <v>425</v>
      </c>
      <c r="U31" s="46">
        <f>T31*F31</f>
        <v>276.03749999999997</v>
      </c>
      <c r="V31" s="21" t="s">
        <v>25</v>
      </c>
    </row>
    <row r="32" spans="1:22">
      <c r="A32" s="52" t="s">
        <v>35</v>
      </c>
      <c r="B32" s="8" t="s">
        <v>48</v>
      </c>
      <c r="C32" s="22" t="s">
        <v>75</v>
      </c>
      <c r="D32" s="22" t="s">
        <v>224</v>
      </c>
      <c r="E32" s="71">
        <v>89.1</v>
      </c>
      <c r="F32" s="23">
        <v>0.64170000000000005</v>
      </c>
      <c r="G32" s="8" t="s">
        <v>214</v>
      </c>
      <c r="H32" s="90" t="s">
        <v>111</v>
      </c>
      <c r="I32" s="85" t="s">
        <v>163</v>
      </c>
      <c r="J32" s="95" t="s">
        <v>128</v>
      </c>
      <c r="K32" s="15"/>
      <c r="L32" s="90" t="s">
        <v>115</v>
      </c>
      <c r="M32" s="85" t="s">
        <v>184</v>
      </c>
      <c r="N32" s="90" t="s">
        <v>171</v>
      </c>
      <c r="O32" s="15"/>
      <c r="P32" s="90" t="s">
        <v>111</v>
      </c>
      <c r="Q32" s="85" t="s">
        <v>163</v>
      </c>
      <c r="R32" s="90" t="s">
        <v>128</v>
      </c>
      <c r="S32" s="15"/>
      <c r="T32" s="41">
        <f>I32+N32+R32</f>
        <v>527.5</v>
      </c>
      <c r="U32" s="47">
        <f>T32*F32</f>
        <v>338.49675000000002</v>
      </c>
      <c r="V32" s="24" t="s">
        <v>27</v>
      </c>
    </row>
    <row r="34" spans="1:22" ht="16">
      <c r="A34" s="132" t="s">
        <v>21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spans="1:22">
      <c r="A35" s="25" t="s">
        <v>35</v>
      </c>
      <c r="B35" s="7" t="s">
        <v>76</v>
      </c>
      <c r="C35" s="18" t="s">
        <v>125</v>
      </c>
      <c r="D35" s="18" t="s">
        <v>224</v>
      </c>
      <c r="E35" s="72">
        <v>97.5</v>
      </c>
      <c r="F35" s="18" t="s">
        <v>104</v>
      </c>
      <c r="G35" s="7" t="s">
        <v>212</v>
      </c>
      <c r="H35" s="91" t="s">
        <v>119</v>
      </c>
      <c r="I35" s="86" t="s">
        <v>116</v>
      </c>
      <c r="J35" s="91" t="s">
        <v>117</v>
      </c>
      <c r="K35" s="14"/>
      <c r="L35" s="91" t="s">
        <v>126</v>
      </c>
      <c r="M35" s="86" t="s">
        <v>132</v>
      </c>
      <c r="N35" s="91" t="s">
        <v>122</v>
      </c>
      <c r="O35" s="14"/>
      <c r="P35" s="91" t="s">
        <v>117</v>
      </c>
      <c r="Q35" s="86" t="s">
        <v>173</v>
      </c>
      <c r="R35" s="93" t="s">
        <v>193</v>
      </c>
      <c r="S35" s="14"/>
      <c r="T35" s="40">
        <f>J35+N35+Q35</f>
        <v>440</v>
      </c>
      <c r="U35" s="46">
        <f>T35*F35</f>
        <v>270.60000000000002</v>
      </c>
      <c r="V35" s="21" t="s">
        <v>25</v>
      </c>
    </row>
    <row r="36" spans="1:22">
      <c r="A36" s="54" t="s">
        <v>35</v>
      </c>
      <c r="B36" s="11" t="s">
        <v>77</v>
      </c>
      <c r="C36" s="5" t="s">
        <v>127</v>
      </c>
      <c r="D36" s="5" t="s">
        <v>222</v>
      </c>
      <c r="E36" s="70">
        <v>97.9</v>
      </c>
      <c r="F36" s="5" t="s">
        <v>182</v>
      </c>
      <c r="G36" s="11" t="s">
        <v>215</v>
      </c>
      <c r="H36" s="96" t="s">
        <v>128</v>
      </c>
      <c r="I36" s="87" t="s">
        <v>174</v>
      </c>
      <c r="J36" s="98" t="s">
        <v>157</v>
      </c>
      <c r="K36" s="17"/>
      <c r="L36" s="96" t="s">
        <v>129</v>
      </c>
      <c r="M36" s="87" t="s">
        <v>119</v>
      </c>
      <c r="N36" s="96" t="s">
        <v>186</v>
      </c>
      <c r="O36" s="17"/>
      <c r="P36" s="96" t="s">
        <v>130</v>
      </c>
      <c r="Q36" s="87" t="s">
        <v>170</v>
      </c>
      <c r="R36" s="98" t="s">
        <v>199</v>
      </c>
      <c r="S36" s="17"/>
      <c r="T36" s="39">
        <f>I36+N36+Q36</f>
        <v>605</v>
      </c>
      <c r="U36" s="50">
        <f>T36*F36</f>
        <v>371.40949999999998</v>
      </c>
      <c r="V36" s="26" t="s">
        <v>27</v>
      </c>
    </row>
    <row r="37" spans="1:22">
      <c r="A37" s="52" t="s">
        <v>190</v>
      </c>
      <c r="B37" s="8" t="s">
        <v>37</v>
      </c>
      <c r="C37" s="22" t="s">
        <v>78</v>
      </c>
      <c r="D37" s="22" t="s">
        <v>222</v>
      </c>
      <c r="E37" s="71">
        <v>95.3</v>
      </c>
      <c r="F37" s="22" t="s">
        <v>105</v>
      </c>
      <c r="G37" s="8" t="s">
        <v>213</v>
      </c>
      <c r="H37" s="95" t="s">
        <v>116</v>
      </c>
      <c r="I37" s="89" t="s">
        <v>116</v>
      </c>
      <c r="J37" s="90" t="s">
        <v>116</v>
      </c>
      <c r="K37" s="15"/>
      <c r="L37" s="90" t="s">
        <v>112</v>
      </c>
      <c r="M37" s="89" t="s">
        <v>114</v>
      </c>
      <c r="N37" s="90" t="s">
        <v>114</v>
      </c>
      <c r="O37" s="15"/>
      <c r="P37" s="90" t="s">
        <v>117</v>
      </c>
      <c r="Q37" s="100" t="s">
        <v>111</v>
      </c>
      <c r="R37" s="95" t="s">
        <v>111</v>
      </c>
      <c r="S37" s="15"/>
      <c r="T37" s="41">
        <f>J37+N37+P37</f>
        <v>445</v>
      </c>
      <c r="U37" s="47">
        <f>T37*F37</f>
        <v>276.3895</v>
      </c>
      <c r="V37" s="24" t="s">
        <v>27</v>
      </c>
    </row>
    <row r="39" spans="1:22" ht="16">
      <c r="A39" s="132" t="s">
        <v>43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spans="1:22">
      <c r="A40" s="25" t="s">
        <v>35</v>
      </c>
      <c r="B40" s="7" t="s">
        <v>79</v>
      </c>
      <c r="C40" s="18" t="s">
        <v>150</v>
      </c>
      <c r="D40" s="18" t="s">
        <v>224</v>
      </c>
      <c r="E40" s="72">
        <v>102.3</v>
      </c>
      <c r="F40" s="19">
        <v>0.60319999999999996</v>
      </c>
      <c r="G40" s="7" t="s">
        <v>216</v>
      </c>
      <c r="H40" s="93" t="s">
        <v>151</v>
      </c>
      <c r="I40" s="86" t="s">
        <v>157</v>
      </c>
      <c r="J40" s="93" t="s">
        <v>170</v>
      </c>
      <c r="K40" s="14"/>
      <c r="L40" s="91" t="s">
        <v>118</v>
      </c>
      <c r="M40" s="86" t="s">
        <v>168</v>
      </c>
      <c r="N40" s="91" t="s">
        <v>135</v>
      </c>
      <c r="O40" s="14"/>
      <c r="P40" s="93" t="s">
        <v>152</v>
      </c>
      <c r="Q40" s="86" t="s">
        <v>170</v>
      </c>
      <c r="R40" s="93" t="s">
        <v>194</v>
      </c>
      <c r="S40" s="14"/>
      <c r="T40" s="40">
        <f>I40+N40+Q40</f>
        <v>600</v>
      </c>
      <c r="U40" s="46">
        <f>T40*F40</f>
        <v>361.91999999999996</v>
      </c>
      <c r="V40" s="21" t="s">
        <v>16</v>
      </c>
    </row>
    <row r="41" spans="1:22">
      <c r="A41" s="52" t="s">
        <v>190</v>
      </c>
      <c r="B41" s="8" t="s">
        <v>49</v>
      </c>
      <c r="C41" s="22" t="s">
        <v>80</v>
      </c>
      <c r="D41" s="22" t="s">
        <v>224</v>
      </c>
      <c r="E41" s="71">
        <v>104.2</v>
      </c>
      <c r="F41" s="22" t="s">
        <v>106</v>
      </c>
      <c r="G41" s="8" t="s">
        <v>213</v>
      </c>
      <c r="H41" s="90" t="s">
        <v>94</v>
      </c>
      <c r="I41" s="85" t="s">
        <v>169</v>
      </c>
      <c r="J41" s="90" t="s">
        <v>154</v>
      </c>
      <c r="K41" s="15"/>
      <c r="L41" s="90" t="s">
        <v>113</v>
      </c>
      <c r="M41" s="89" t="s">
        <v>126</v>
      </c>
      <c r="N41" s="95" t="s">
        <v>126</v>
      </c>
      <c r="O41" s="15"/>
      <c r="P41" s="90" t="s">
        <v>114</v>
      </c>
      <c r="Q41" s="85" t="s">
        <v>120</v>
      </c>
      <c r="R41" s="90" t="s">
        <v>115</v>
      </c>
      <c r="S41" s="15"/>
      <c r="T41" s="41">
        <f>J41+L41+R41</f>
        <v>300</v>
      </c>
      <c r="U41" s="47">
        <f>T41*F41</f>
        <v>179.76</v>
      </c>
      <c r="V41" s="24" t="s">
        <v>27</v>
      </c>
    </row>
    <row r="43" spans="1:22" ht="16">
      <c r="A43" s="132" t="s">
        <v>44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spans="1:22">
      <c r="A44" s="53" t="s">
        <v>35</v>
      </c>
      <c r="B44" s="9" t="s">
        <v>45</v>
      </c>
      <c r="C44" s="27" t="s">
        <v>50</v>
      </c>
      <c r="D44" s="27" t="s">
        <v>222</v>
      </c>
      <c r="E44" s="68">
        <v>123.2</v>
      </c>
      <c r="F44" s="27" t="s">
        <v>107</v>
      </c>
      <c r="G44" s="9" t="s">
        <v>212</v>
      </c>
      <c r="H44" s="92" t="s">
        <v>156</v>
      </c>
      <c r="I44" s="84" t="s">
        <v>143</v>
      </c>
      <c r="J44" s="92" t="s">
        <v>151</v>
      </c>
      <c r="K44" s="16"/>
      <c r="L44" s="92" t="s">
        <v>120</v>
      </c>
      <c r="M44" s="97" t="s">
        <v>115</v>
      </c>
      <c r="N44" s="99" t="s">
        <v>115</v>
      </c>
      <c r="O44" s="16"/>
      <c r="P44" s="92" t="s">
        <v>157</v>
      </c>
      <c r="Q44" s="84" t="s">
        <v>130</v>
      </c>
      <c r="R44" s="92" t="s">
        <v>170</v>
      </c>
      <c r="S44" s="16"/>
      <c r="T44" s="43">
        <f>J44+L44+R44</f>
        <v>575</v>
      </c>
      <c r="U44" s="44">
        <f>T44*F44</f>
        <v>328.67</v>
      </c>
      <c r="V44" s="29" t="s">
        <v>16</v>
      </c>
    </row>
    <row r="47" spans="1:22" ht="18">
      <c r="B47" s="32" t="s">
        <v>28</v>
      </c>
      <c r="C47" s="32"/>
      <c r="D47" s="32"/>
      <c r="E47" s="74"/>
      <c r="F47" s="34"/>
    </row>
    <row r="48" spans="1:22" ht="16">
      <c r="B48" s="35" t="s">
        <v>29</v>
      </c>
      <c r="C48" s="35"/>
      <c r="D48" s="35"/>
      <c r="E48" s="74"/>
      <c r="F48" s="34"/>
    </row>
    <row r="49" spans="2:7" ht="14">
      <c r="B49" s="36"/>
      <c r="C49" s="37" t="s">
        <v>39</v>
      </c>
      <c r="D49" s="37"/>
      <c r="E49" s="74"/>
      <c r="F49" s="34"/>
    </row>
    <row r="50" spans="2:7" ht="14">
      <c r="B50" s="38" t="s">
        <v>30</v>
      </c>
      <c r="C50" s="38" t="s">
        <v>31</v>
      </c>
      <c r="D50" s="38"/>
      <c r="E50" s="75" t="s">
        <v>32</v>
      </c>
      <c r="F50" s="38" t="s">
        <v>33</v>
      </c>
      <c r="G50" s="75" t="s">
        <v>7</v>
      </c>
    </row>
    <row r="51" spans="2:7">
      <c r="B51" s="33" t="s">
        <v>203</v>
      </c>
      <c r="C51" s="33" t="s">
        <v>39</v>
      </c>
      <c r="D51" s="33"/>
      <c r="E51" s="104">
        <v>67.5</v>
      </c>
      <c r="F51" s="59">
        <f>U9</f>
        <v>368.53875000000005</v>
      </c>
      <c r="G51" s="76">
        <v>352.5</v>
      </c>
    </row>
    <row r="52" spans="2:7">
      <c r="B52" s="33" t="s">
        <v>40</v>
      </c>
      <c r="C52" s="33" t="s">
        <v>39</v>
      </c>
      <c r="D52" s="33"/>
      <c r="E52" s="104">
        <v>67.5</v>
      </c>
      <c r="F52" s="59">
        <f>U10</f>
        <v>337.65625</v>
      </c>
      <c r="G52" s="76">
        <v>312.5</v>
      </c>
    </row>
    <row r="53" spans="2:7">
      <c r="B53" s="33" t="s">
        <v>66</v>
      </c>
      <c r="C53" s="33" t="s">
        <v>39</v>
      </c>
      <c r="D53" s="33"/>
      <c r="E53" s="105">
        <v>75</v>
      </c>
      <c r="F53" s="59">
        <f>U15</f>
        <v>287.35200000000003</v>
      </c>
      <c r="G53" s="76">
        <v>292.5</v>
      </c>
    </row>
    <row r="54" spans="2:7">
      <c r="B54" s="33"/>
      <c r="C54" s="33"/>
      <c r="D54" s="33"/>
      <c r="E54" s="74"/>
      <c r="F54" s="33"/>
      <c r="G54" s="74"/>
    </row>
    <row r="55" spans="2:7" ht="16">
      <c r="B55" s="35" t="s">
        <v>34</v>
      </c>
      <c r="C55" s="35"/>
      <c r="D55" s="35"/>
      <c r="E55" s="74"/>
      <c r="F55" s="34"/>
      <c r="G55" s="74"/>
    </row>
    <row r="56" spans="2:7" ht="14">
      <c r="B56" s="36"/>
      <c r="C56" s="37" t="s">
        <v>39</v>
      </c>
      <c r="D56" s="37"/>
      <c r="E56" s="74"/>
      <c r="F56" s="34"/>
      <c r="G56" s="74"/>
    </row>
    <row r="57" spans="2:7" ht="14">
      <c r="B57" s="38" t="s">
        <v>30</v>
      </c>
      <c r="C57" s="38" t="s">
        <v>31</v>
      </c>
      <c r="D57" s="38"/>
      <c r="E57" s="75" t="s">
        <v>32</v>
      </c>
      <c r="F57" s="38" t="s">
        <v>33</v>
      </c>
      <c r="G57" s="75" t="s">
        <v>7</v>
      </c>
    </row>
    <row r="58" spans="2:7">
      <c r="B58" s="33" t="s">
        <v>77</v>
      </c>
      <c r="C58" s="33" t="s">
        <v>39</v>
      </c>
      <c r="D58" s="33"/>
      <c r="E58" s="105">
        <v>100</v>
      </c>
      <c r="F58" s="59">
        <f>U36</f>
        <v>371.40949999999998</v>
      </c>
      <c r="G58" s="104">
        <v>605</v>
      </c>
    </row>
    <row r="59" spans="2:7">
      <c r="B59" s="33" t="s">
        <v>87</v>
      </c>
      <c r="C59" s="33" t="s">
        <v>39</v>
      </c>
      <c r="D59" s="33"/>
      <c r="E59" s="104">
        <v>82.5</v>
      </c>
      <c r="F59" s="59">
        <f>U28</f>
        <v>330.70100000000002</v>
      </c>
      <c r="G59" s="104">
        <v>490</v>
      </c>
    </row>
    <row r="60" spans="2:7">
      <c r="B60" s="33" t="s">
        <v>45</v>
      </c>
      <c r="C60" s="33" t="s">
        <v>39</v>
      </c>
      <c r="D60" s="33"/>
      <c r="E60" s="105">
        <v>125</v>
      </c>
      <c r="F60" s="59">
        <f>U44</f>
        <v>328.67</v>
      </c>
      <c r="G60" s="104">
        <v>575</v>
      </c>
    </row>
  </sheetData>
  <mergeCells count="24">
    <mergeCell ref="A43:S43"/>
    <mergeCell ref="A26:S26"/>
    <mergeCell ref="A30:S30"/>
    <mergeCell ref="A34:S34"/>
    <mergeCell ref="A5:S5"/>
    <mergeCell ref="A39:S39"/>
    <mergeCell ref="A21:S21"/>
    <mergeCell ref="A8:S8"/>
    <mergeCell ref="A14:S14"/>
    <mergeCell ref="A18:S18"/>
    <mergeCell ref="A1:V2"/>
    <mergeCell ref="H3:K3"/>
    <mergeCell ref="L3:O3"/>
    <mergeCell ref="P3:S3"/>
    <mergeCell ref="A3:A4"/>
    <mergeCell ref="C3:C4"/>
    <mergeCell ref="E3:E4"/>
    <mergeCell ref="V3:V4"/>
    <mergeCell ref="G3:G4"/>
    <mergeCell ref="T3:T4"/>
    <mergeCell ref="U3:U4"/>
    <mergeCell ref="B3:B4"/>
    <mergeCell ref="F3:F4"/>
    <mergeCell ref="D3:D4"/>
  </mergeCells>
  <phoneticPr fontId="0" type="noConversion"/>
  <pageMargins left="0.19685039370078741" right="0.47244094488188981" top="0.43307086614173229" bottom="0.47244094488188981" header="0.51181102362204722" footer="0.51181102362204722"/>
  <pageSetup scale="54" fitToHeight="100" orientation="landscape" horizontalDpi="300" verticalDpi="300" r:id="rId1"/>
  <headerFooter alignWithMargins="0">
    <oddFooter>Страница &amp;С&amp;П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9"/>
  <sheetViews>
    <sheetView workbookViewId="0">
      <selection activeCell="D20" sqref="D20"/>
    </sheetView>
  </sheetViews>
  <sheetFormatPr baseColWidth="10" defaultColWidth="9.1640625" defaultRowHeight="13"/>
  <cols>
    <col min="1" max="1" width="7.1640625" style="13" bestFit="1" customWidth="1"/>
    <col min="2" max="4" width="25.83203125" style="5" customWidth="1"/>
    <col min="5" max="5" width="13.6640625" style="69" bestFit="1" customWidth="1"/>
    <col min="6" max="6" width="10.1640625" style="12" bestFit="1" customWidth="1"/>
    <col min="7" max="7" width="33.33203125" style="5" bestFit="1" customWidth="1"/>
    <col min="8" max="18" width="5.5" style="62" customWidth="1"/>
    <col min="19" max="19" width="5.5" style="13" customWidth="1"/>
    <col min="20" max="20" width="7.6640625" style="39" bestFit="1" customWidth="1"/>
    <col min="21" max="21" width="8.5" style="45" bestFit="1" customWidth="1"/>
    <col min="22" max="22" width="19.33203125" style="5" customWidth="1"/>
    <col min="23" max="16384" width="9.1640625" style="3"/>
  </cols>
  <sheetData>
    <row r="1" spans="1:22" s="2" customFormat="1" ht="29" customHeight="1">
      <c r="A1" s="106" t="s">
        <v>206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9"/>
    </row>
    <row r="2" spans="1:22" s="2" customFormat="1" ht="62" customHeight="1" thickBot="1">
      <c r="A2" s="110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3"/>
    </row>
    <row r="3" spans="1:22" s="1" customFormat="1" ht="12.75" customHeight="1">
      <c r="A3" s="116" t="s">
        <v>211</v>
      </c>
      <c r="B3" s="128" t="s">
        <v>0</v>
      </c>
      <c r="C3" s="118" t="s">
        <v>219</v>
      </c>
      <c r="D3" s="137" t="s">
        <v>220</v>
      </c>
      <c r="E3" s="120" t="s">
        <v>1</v>
      </c>
      <c r="F3" s="130" t="s">
        <v>2</v>
      </c>
      <c r="G3" s="115" t="s">
        <v>3</v>
      </c>
      <c r="H3" s="114" t="s">
        <v>4</v>
      </c>
      <c r="I3" s="114"/>
      <c r="J3" s="114"/>
      <c r="K3" s="114"/>
      <c r="L3" s="114" t="s">
        <v>5</v>
      </c>
      <c r="M3" s="114"/>
      <c r="N3" s="114"/>
      <c r="O3" s="114"/>
      <c r="P3" s="115" t="s">
        <v>6</v>
      </c>
      <c r="Q3" s="115"/>
      <c r="R3" s="115"/>
      <c r="S3" s="115"/>
      <c r="T3" s="124" t="s">
        <v>7</v>
      </c>
      <c r="U3" s="126" t="s">
        <v>8</v>
      </c>
      <c r="V3" s="122" t="s">
        <v>9</v>
      </c>
    </row>
    <row r="4" spans="1:22" s="1" customFormat="1" ht="21" customHeight="1" thickBot="1">
      <c r="A4" s="117"/>
      <c r="B4" s="129"/>
      <c r="C4" s="119"/>
      <c r="D4" s="138"/>
      <c r="E4" s="121"/>
      <c r="F4" s="131"/>
      <c r="G4" s="119"/>
      <c r="H4" s="60">
        <v>1</v>
      </c>
      <c r="I4" s="60">
        <v>2</v>
      </c>
      <c r="J4" s="60">
        <v>3</v>
      </c>
      <c r="K4" s="60" t="s">
        <v>10</v>
      </c>
      <c r="L4" s="60">
        <v>1</v>
      </c>
      <c r="M4" s="60">
        <v>2</v>
      </c>
      <c r="N4" s="60">
        <v>3</v>
      </c>
      <c r="O4" s="60" t="s">
        <v>10</v>
      </c>
      <c r="P4" s="60">
        <v>1</v>
      </c>
      <c r="Q4" s="60">
        <v>2</v>
      </c>
      <c r="R4" s="60">
        <v>3</v>
      </c>
      <c r="S4" s="4" t="s">
        <v>10</v>
      </c>
      <c r="T4" s="125"/>
      <c r="U4" s="127"/>
      <c r="V4" s="123"/>
    </row>
    <row r="5" spans="1:22" ht="16">
      <c r="A5" s="135" t="s">
        <v>26</v>
      </c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22">
      <c r="A6" s="16" t="s">
        <v>35</v>
      </c>
      <c r="B6" s="9" t="s">
        <v>81</v>
      </c>
      <c r="C6" s="9" t="s">
        <v>92</v>
      </c>
      <c r="D6" s="9" t="s">
        <v>222</v>
      </c>
      <c r="E6" s="68">
        <v>55.9</v>
      </c>
      <c r="F6" s="30">
        <v>1.1782999999999999</v>
      </c>
      <c r="G6" s="9" t="s">
        <v>213</v>
      </c>
      <c r="H6" s="84" t="s">
        <v>109</v>
      </c>
      <c r="I6" s="84" t="s">
        <v>154</v>
      </c>
      <c r="J6" s="84" t="s">
        <v>112</v>
      </c>
      <c r="K6" s="16"/>
      <c r="L6" s="84" t="s">
        <v>110</v>
      </c>
      <c r="M6" s="84" t="s">
        <v>145</v>
      </c>
      <c r="N6" s="97" t="s">
        <v>179</v>
      </c>
      <c r="O6" s="16"/>
      <c r="P6" s="84" t="s">
        <v>109</v>
      </c>
      <c r="Q6" s="84" t="s">
        <v>154</v>
      </c>
      <c r="R6" s="84" t="s">
        <v>112</v>
      </c>
      <c r="S6" s="16"/>
      <c r="T6" s="48">
        <f>J6+M6+R6</f>
        <v>267.5</v>
      </c>
      <c r="U6" s="44">
        <f>T6*F6</f>
        <v>315.19524999999999</v>
      </c>
      <c r="V6" s="9" t="s">
        <v>27</v>
      </c>
    </row>
    <row r="7" spans="1:22">
      <c r="A7" s="20"/>
      <c r="B7" s="18"/>
      <c r="C7" s="18"/>
      <c r="D7" s="18"/>
      <c r="E7" s="83"/>
      <c r="F7" s="31"/>
      <c r="G7" s="18"/>
      <c r="H7" s="20"/>
      <c r="I7" s="20"/>
      <c r="J7" s="20"/>
      <c r="K7" s="20"/>
      <c r="L7" s="20"/>
      <c r="M7" s="20"/>
      <c r="N7" s="78"/>
      <c r="O7" s="20"/>
      <c r="P7" s="20"/>
      <c r="Q7" s="20"/>
      <c r="R7" s="20"/>
      <c r="S7" s="20"/>
    </row>
    <row r="8" spans="1:22" ht="16">
      <c r="A8" s="132" t="s">
        <v>14</v>
      </c>
      <c r="B8" s="132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22">
      <c r="A9" s="16" t="s">
        <v>35</v>
      </c>
      <c r="B9" s="9" t="s">
        <v>82</v>
      </c>
      <c r="C9" s="9" t="s">
        <v>146</v>
      </c>
      <c r="D9" s="9" t="s">
        <v>225</v>
      </c>
      <c r="E9" s="68">
        <v>57.9</v>
      </c>
      <c r="F9" s="30">
        <v>1.1463000000000001</v>
      </c>
      <c r="G9" s="9" t="s">
        <v>212</v>
      </c>
      <c r="H9" s="84" t="s">
        <v>147</v>
      </c>
      <c r="I9" s="84" t="s">
        <v>113</v>
      </c>
      <c r="J9" s="84" t="s">
        <v>126</v>
      </c>
      <c r="K9" s="16"/>
      <c r="L9" s="84" t="s">
        <v>148</v>
      </c>
      <c r="M9" s="84" t="s">
        <v>178</v>
      </c>
      <c r="N9" s="97" t="s">
        <v>110</v>
      </c>
      <c r="O9" s="16"/>
      <c r="P9" s="84" t="s">
        <v>132</v>
      </c>
      <c r="Q9" s="84" t="s">
        <v>94</v>
      </c>
      <c r="R9" s="84" t="s">
        <v>109</v>
      </c>
      <c r="S9" s="16"/>
      <c r="T9" s="48">
        <f>J9+M9+R9</f>
        <v>215</v>
      </c>
      <c r="U9" s="44">
        <f>T9*F9</f>
        <v>246.45450000000002</v>
      </c>
      <c r="V9" s="9"/>
    </row>
    <row r="10" spans="1:22">
      <c r="A10" s="20"/>
      <c r="B10" s="18"/>
      <c r="C10" s="18"/>
      <c r="D10" s="18"/>
      <c r="E10" s="83"/>
      <c r="F10" s="31"/>
      <c r="G10" s="18"/>
      <c r="H10" s="20"/>
      <c r="I10" s="20"/>
      <c r="J10" s="20"/>
      <c r="K10" s="20"/>
      <c r="L10" s="20"/>
      <c r="M10" s="20"/>
      <c r="N10" s="78"/>
      <c r="O10" s="20"/>
      <c r="P10" s="20"/>
      <c r="Q10" s="20"/>
      <c r="R10" s="20"/>
      <c r="S10" s="20"/>
    </row>
    <row r="11" spans="1:22" ht="16">
      <c r="A11" s="132" t="s">
        <v>11</v>
      </c>
      <c r="B11" s="132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22">
      <c r="A12" s="14" t="s">
        <v>35</v>
      </c>
      <c r="B12" s="7" t="s">
        <v>84</v>
      </c>
      <c r="C12" s="7" t="s">
        <v>160</v>
      </c>
      <c r="D12" s="7" t="s">
        <v>224</v>
      </c>
      <c r="E12" s="72">
        <v>70.5</v>
      </c>
      <c r="F12" s="82">
        <v>0.74529999999999996</v>
      </c>
      <c r="G12" s="7" t="s">
        <v>212</v>
      </c>
      <c r="H12" s="86" t="s">
        <v>129</v>
      </c>
      <c r="I12" s="86" t="s">
        <v>116</v>
      </c>
      <c r="J12" s="86" t="s">
        <v>175</v>
      </c>
      <c r="K12" s="14"/>
      <c r="L12" s="86" t="s">
        <v>122</v>
      </c>
      <c r="M12" s="86" t="s">
        <v>185</v>
      </c>
      <c r="N12" s="94" t="s">
        <v>109</v>
      </c>
      <c r="O12" s="14"/>
      <c r="P12" s="86" t="s">
        <v>119</v>
      </c>
      <c r="Q12" s="86" t="s">
        <v>155</v>
      </c>
      <c r="R12" s="94" t="s">
        <v>175</v>
      </c>
      <c r="S12" s="14"/>
      <c r="T12" s="49">
        <f>J12+M12+Q12</f>
        <v>430</v>
      </c>
      <c r="U12" s="46">
        <f>T12*F12</f>
        <v>320.47899999999998</v>
      </c>
      <c r="V12" s="7"/>
    </row>
    <row r="13" spans="1:22">
      <c r="A13" s="15" t="s">
        <v>35</v>
      </c>
      <c r="B13" s="8" t="s">
        <v>85</v>
      </c>
      <c r="C13" s="8" t="s">
        <v>161</v>
      </c>
      <c r="D13" s="8" t="s">
        <v>221</v>
      </c>
      <c r="E13" s="71">
        <v>73.7</v>
      </c>
      <c r="F13" s="63">
        <v>0.72140000000000004</v>
      </c>
      <c r="G13" s="8" t="s">
        <v>212</v>
      </c>
      <c r="H13" s="85" t="s">
        <v>128</v>
      </c>
      <c r="I13" s="85" t="s">
        <v>174</v>
      </c>
      <c r="J13" s="85" t="s">
        <v>157</v>
      </c>
      <c r="K13" s="15"/>
      <c r="L13" s="85" t="s">
        <v>112</v>
      </c>
      <c r="M13" s="85" t="s">
        <v>120</v>
      </c>
      <c r="N13" s="89" t="s">
        <v>118</v>
      </c>
      <c r="O13" s="15"/>
      <c r="P13" s="85" t="s">
        <v>157</v>
      </c>
      <c r="Q13" s="85" t="s">
        <v>152</v>
      </c>
      <c r="R13" s="89" t="s">
        <v>194</v>
      </c>
      <c r="S13" s="15"/>
      <c r="T13" s="42">
        <f>J13+M13+Q13</f>
        <v>575</v>
      </c>
      <c r="U13" s="47">
        <f>T13*F13</f>
        <v>414.80500000000001</v>
      </c>
      <c r="V13" s="8" t="s">
        <v>86</v>
      </c>
    </row>
    <row r="14" spans="1:22">
      <c r="F14" s="57"/>
    </row>
    <row r="15" spans="1:22" ht="16">
      <c r="A15" s="132" t="s">
        <v>58</v>
      </c>
      <c r="B15" s="132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22">
      <c r="A16" s="16" t="s">
        <v>35</v>
      </c>
      <c r="B16" s="9" t="s">
        <v>88</v>
      </c>
      <c r="C16" s="9" t="s">
        <v>138</v>
      </c>
      <c r="D16" s="9" t="s">
        <v>224</v>
      </c>
      <c r="E16" s="68">
        <v>85.2</v>
      </c>
      <c r="F16" s="9" t="s">
        <v>103</v>
      </c>
      <c r="G16" s="10" t="s">
        <v>212</v>
      </c>
      <c r="H16" s="84" t="s">
        <v>117</v>
      </c>
      <c r="I16" s="84" t="s">
        <v>173</v>
      </c>
      <c r="J16" s="84" t="s">
        <v>128</v>
      </c>
      <c r="K16" s="16"/>
      <c r="L16" s="84" t="s">
        <v>112</v>
      </c>
      <c r="M16" s="84" t="s">
        <v>114</v>
      </c>
      <c r="N16" s="84" t="s">
        <v>120</v>
      </c>
      <c r="O16" s="16"/>
      <c r="P16" s="84" t="s">
        <v>139</v>
      </c>
      <c r="Q16" s="84" t="s">
        <v>196</v>
      </c>
      <c r="R16" s="84" t="s">
        <v>128</v>
      </c>
      <c r="S16" s="16"/>
      <c r="T16" s="48">
        <f>J16+N16+R16</f>
        <v>520</v>
      </c>
      <c r="U16" s="44">
        <f>T16*F16</f>
        <v>341.9</v>
      </c>
      <c r="V16" s="9" t="s">
        <v>25</v>
      </c>
    </row>
    <row r="18" spans="1:22" ht="16">
      <c r="A18" s="132" t="s">
        <v>12</v>
      </c>
      <c r="B18" s="132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19" spans="1:22">
      <c r="A19" s="16" t="s">
        <v>35</v>
      </c>
      <c r="B19" s="9" t="s">
        <v>42</v>
      </c>
      <c r="C19" s="9" t="s">
        <v>162</v>
      </c>
      <c r="D19" s="9" t="s">
        <v>224</v>
      </c>
      <c r="E19" s="68">
        <v>97.8</v>
      </c>
      <c r="F19" s="9" t="s">
        <v>108</v>
      </c>
      <c r="G19" s="10" t="s">
        <v>212</v>
      </c>
      <c r="H19" s="84" t="s">
        <v>111</v>
      </c>
      <c r="I19" s="84" t="s">
        <v>163</v>
      </c>
      <c r="J19" s="97" t="s">
        <v>176</v>
      </c>
      <c r="K19" s="16"/>
      <c r="L19" s="84" t="s">
        <v>154</v>
      </c>
      <c r="M19" s="84" t="s">
        <v>112</v>
      </c>
      <c r="N19" s="97" t="s">
        <v>114</v>
      </c>
      <c r="O19" s="16"/>
      <c r="P19" s="84" t="s">
        <v>163</v>
      </c>
      <c r="Q19" s="84" t="s">
        <v>143</v>
      </c>
      <c r="R19" s="97" t="s">
        <v>197</v>
      </c>
      <c r="S19" s="16"/>
      <c r="T19" s="48">
        <f>I19+M19+Q19</f>
        <v>505</v>
      </c>
      <c r="U19" s="44">
        <f>F19*T19</f>
        <v>310.17099999999999</v>
      </c>
      <c r="V19" s="9" t="s">
        <v>86</v>
      </c>
    </row>
  </sheetData>
  <mergeCells count="19">
    <mergeCell ref="A8:S8"/>
    <mergeCell ref="A15:S15"/>
    <mergeCell ref="A18:S18"/>
    <mergeCell ref="A5:S5"/>
    <mergeCell ref="A11:S11"/>
    <mergeCell ref="A1:V2"/>
    <mergeCell ref="A3:A4"/>
    <mergeCell ref="B3:B4"/>
    <mergeCell ref="C3:C4"/>
    <mergeCell ref="E3:E4"/>
    <mergeCell ref="F3:F4"/>
    <mergeCell ref="G3:G4"/>
    <mergeCell ref="H3:K3"/>
    <mergeCell ref="L3:O3"/>
    <mergeCell ref="P3:S3"/>
    <mergeCell ref="T3:T4"/>
    <mergeCell ref="U3:U4"/>
    <mergeCell ref="V3:V4"/>
    <mergeCell ref="D3:D4"/>
  </mergeCells>
  <pageMargins left="0.19685039370078741" right="0.47244094488188981" top="0.43307086614173229" bottom="0.47244094488188981" header="0.51181102362204722" footer="0.51181102362204722"/>
  <pageSetup scale="54" fitToHeight="100" orientation="landscape" horizontalDpi="300" verticalDpi="300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"/>
  <sheetViews>
    <sheetView workbookViewId="0">
      <selection activeCell="D7" sqref="D7"/>
    </sheetView>
  </sheetViews>
  <sheetFormatPr baseColWidth="10" defaultColWidth="9.1640625" defaultRowHeight="13"/>
  <cols>
    <col min="1" max="1" width="7.1640625" style="5" bestFit="1" customWidth="1"/>
    <col min="2" max="2" width="20.83203125" style="5" customWidth="1"/>
    <col min="3" max="3" width="23.1640625" style="5" bestFit="1" customWidth="1"/>
    <col min="4" max="4" width="23.1640625" style="5" customWidth="1"/>
    <col min="5" max="5" width="20.83203125" style="5" bestFit="1" customWidth="1"/>
    <col min="6" max="6" width="10.1640625" style="12" bestFit="1" customWidth="1"/>
    <col min="7" max="7" width="40.83203125" style="5" customWidth="1"/>
    <col min="8" max="15" width="5.5" style="13" customWidth="1"/>
    <col min="16" max="16" width="7.6640625" style="6" bestFit="1" customWidth="1"/>
    <col min="17" max="17" width="8.5" style="6" bestFit="1" customWidth="1"/>
    <col min="18" max="18" width="18.5" style="5" customWidth="1"/>
    <col min="19" max="16384" width="9.1640625" style="3"/>
  </cols>
  <sheetData>
    <row r="1" spans="1:18" s="2" customFormat="1" ht="29" customHeight="1">
      <c r="A1" s="106" t="s">
        <v>207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</row>
    <row r="2" spans="1:18" s="2" customFormat="1" ht="62" customHeight="1" thickBot="1">
      <c r="A2" s="110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</row>
    <row r="3" spans="1:18" s="1" customFormat="1" ht="12.75" customHeight="1">
      <c r="A3" s="116" t="s">
        <v>211</v>
      </c>
      <c r="B3" s="128" t="s">
        <v>0</v>
      </c>
      <c r="C3" s="118" t="s">
        <v>219</v>
      </c>
      <c r="D3" s="137" t="s">
        <v>220</v>
      </c>
      <c r="E3" s="118" t="s">
        <v>1</v>
      </c>
      <c r="F3" s="130" t="s">
        <v>2</v>
      </c>
      <c r="G3" s="115" t="s">
        <v>3</v>
      </c>
      <c r="H3" s="115" t="s">
        <v>38</v>
      </c>
      <c r="I3" s="115"/>
      <c r="J3" s="115"/>
      <c r="K3" s="115"/>
      <c r="L3" s="115" t="s">
        <v>6</v>
      </c>
      <c r="M3" s="115"/>
      <c r="N3" s="115"/>
      <c r="O3" s="115"/>
      <c r="P3" s="130" t="s">
        <v>7</v>
      </c>
      <c r="Q3" s="130" t="s">
        <v>8</v>
      </c>
      <c r="R3" s="122" t="s">
        <v>9</v>
      </c>
    </row>
    <row r="4" spans="1:18" s="1" customFormat="1" ht="21" customHeight="1" thickBot="1">
      <c r="A4" s="117"/>
      <c r="B4" s="129"/>
      <c r="C4" s="119"/>
      <c r="D4" s="138"/>
      <c r="E4" s="119"/>
      <c r="F4" s="131"/>
      <c r="G4" s="119"/>
      <c r="H4" s="4">
        <v>1</v>
      </c>
      <c r="I4" s="4">
        <v>2</v>
      </c>
      <c r="J4" s="4">
        <v>3</v>
      </c>
      <c r="K4" s="4" t="s">
        <v>10</v>
      </c>
      <c r="L4" s="4">
        <v>1</v>
      </c>
      <c r="M4" s="4">
        <v>2</v>
      </c>
      <c r="N4" s="4">
        <v>3</v>
      </c>
      <c r="O4" s="4" t="s">
        <v>10</v>
      </c>
      <c r="P4" s="131"/>
      <c r="Q4" s="131"/>
      <c r="R4" s="123"/>
    </row>
    <row r="5" spans="1:18" ht="16">
      <c r="A5" s="132" t="s">
        <v>11</v>
      </c>
      <c r="B5" s="132"/>
      <c r="C5" s="134"/>
      <c r="D5" s="134"/>
      <c r="E5" s="134"/>
      <c r="F5" s="134"/>
      <c r="G5" s="134"/>
      <c r="H5" s="134"/>
      <c r="I5" s="134"/>
      <c r="J5" s="134"/>
      <c r="K5" s="134"/>
      <c r="L5" s="51"/>
      <c r="M5" s="51"/>
      <c r="N5" s="51"/>
      <c r="O5" s="51"/>
    </row>
    <row r="6" spans="1:18">
      <c r="A6" s="16" t="s">
        <v>35</v>
      </c>
      <c r="B6" s="9" t="s">
        <v>89</v>
      </c>
      <c r="C6" s="9" t="s">
        <v>123</v>
      </c>
      <c r="D6" s="9" t="s">
        <v>222</v>
      </c>
      <c r="E6" s="9" t="s">
        <v>100</v>
      </c>
      <c r="F6" s="10">
        <v>0.95140000000000002</v>
      </c>
      <c r="G6" s="9" t="s">
        <v>217</v>
      </c>
      <c r="H6" s="84" t="s">
        <v>124</v>
      </c>
      <c r="I6" s="84" t="s">
        <v>140</v>
      </c>
      <c r="J6" s="84" t="s">
        <v>181</v>
      </c>
      <c r="K6" s="16"/>
      <c r="L6" s="84" t="s">
        <v>94</v>
      </c>
      <c r="M6" s="84" t="s">
        <v>136</v>
      </c>
      <c r="N6" s="84" t="s">
        <v>154</v>
      </c>
      <c r="O6" s="61"/>
      <c r="P6" s="67">
        <f>J6+N6</f>
        <v>165</v>
      </c>
      <c r="Q6" s="44">
        <f>P6*F6</f>
        <v>156.98099999999999</v>
      </c>
      <c r="R6" s="9"/>
    </row>
  </sheetData>
  <mergeCells count="14">
    <mergeCell ref="R3:R4"/>
    <mergeCell ref="A5:K5"/>
    <mergeCell ref="L3:O3"/>
    <mergeCell ref="A1:R2"/>
    <mergeCell ref="A3:A4"/>
    <mergeCell ref="B3:B4"/>
    <mergeCell ref="C3:C4"/>
    <mergeCell ref="E3:E4"/>
    <mergeCell ref="F3:F4"/>
    <mergeCell ref="G3:G4"/>
    <mergeCell ref="H3:K3"/>
    <mergeCell ref="P3:P4"/>
    <mergeCell ref="Q3:Q4"/>
    <mergeCell ref="D3:D4"/>
  </mergeCells>
  <pageMargins left="0.19685039370078741" right="0.47244094488188981" top="0.43307086614173229" bottom="0.47244094488188981" header="0.51181102362204722" footer="0.51181102362204722"/>
  <pageSetup scale="60" fitToHeight="100" orientation="landscape" horizontalDpi="300" verticalDpi="300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"/>
  <sheetViews>
    <sheetView workbookViewId="0">
      <selection activeCell="D26" sqref="D26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26.1640625" style="5" customWidth="1"/>
    <col min="5" max="5" width="20.83203125" style="69" bestFit="1" customWidth="1"/>
    <col min="6" max="6" width="10.1640625" style="12" bestFit="1" customWidth="1"/>
    <col min="7" max="7" width="34.33203125" style="5" customWidth="1"/>
    <col min="8" max="10" width="5.5" style="62" customWidth="1"/>
    <col min="11" max="11" width="5.5" style="13" customWidth="1"/>
    <col min="12" max="12" width="10.5" style="6" bestFit="1" customWidth="1"/>
    <col min="13" max="13" width="8.5" style="45" bestFit="1" customWidth="1"/>
    <col min="14" max="14" width="21" style="5" customWidth="1"/>
    <col min="15" max="16384" width="9.1640625" style="3"/>
  </cols>
  <sheetData>
    <row r="1" spans="1:14" s="2" customFormat="1" ht="29" customHeight="1">
      <c r="A1" s="106" t="s">
        <v>209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4" s="2" customFormat="1" ht="62" customHeight="1" thickBot="1">
      <c r="A2" s="110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4" s="1" customFormat="1" ht="12.75" customHeight="1">
      <c r="A3" s="116" t="s">
        <v>211</v>
      </c>
      <c r="B3" s="128" t="s">
        <v>0</v>
      </c>
      <c r="C3" s="118" t="s">
        <v>219</v>
      </c>
      <c r="D3" s="137" t="s">
        <v>220</v>
      </c>
      <c r="E3" s="120" t="s">
        <v>1</v>
      </c>
      <c r="F3" s="130" t="s">
        <v>2</v>
      </c>
      <c r="G3" s="115" t="s">
        <v>3</v>
      </c>
      <c r="H3" s="115" t="s">
        <v>5</v>
      </c>
      <c r="I3" s="115"/>
      <c r="J3" s="115"/>
      <c r="K3" s="115"/>
      <c r="L3" s="130" t="s">
        <v>13</v>
      </c>
      <c r="M3" s="126" t="s">
        <v>8</v>
      </c>
      <c r="N3" s="122" t="s">
        <v>9</v>
      </c>
    </row>
    <row r="4" spans="1:14" s="1" customFormat="1" ht="21" customHeight="1" thickBot="1">
      <c r="A4" s="117"/>
      <c r="B4" s="129"/>
      <c r="C4" s="119"/>
      <c r="D4" s="138"/>
      <c r="E4" s="121"/>
      <c r="F4" s="131"/>
      <c r="G4" s="119"/>
      <c r="H4" s="60">
        <v>1</v>
      </c>
      <c r="I4" s="60">
        <v>2</v>
      </c>
      <c r="J4" s="60">
        <v>3</v>
      </c>
      <c r="K4" s="4" t="s">
        <v>10</v>
      </c>
      <c r="L4" s="131"/>
      <c r="M4" s="127"/>
      <c r="N4" s="123"/>
    </row>
    <row r="5" spans="1:14" ht="16">
      <c r="A5" s="132" t="s">
        <v>11</v>
      </c>
      <c r="B5" s="132"/>
      <c r="C5" s="134"/>
      <c r="D5" s="134"/>
      <c r="E5" s="134"/>
      <c r="F5" s="134"/>
      <c r="G5" s="134"/>
      <c r="H5" s="134"/>
      <c r="I5" s="134"/>
      <c r="J5" s="134"/>
      <c r="K5" s="134"/>
      <c r="L5" s="39"/>
    </row>
    <row r="6" spans="1:14">
      <c r="A6" s="16" t="s">
        <v>35</v>
      </c>
      <c r="B6" s="9" t="s">
        <v>22</v>
      </c>
      <c r="C6" s="10" t="s">
        <v>52</v>
      </c>
      <c r="D6" s="10" t="s">
        <v>226</v>
      </c>
      <c r="E6" s="68">
        <v>74.2</v>
      </c>
      <c r="F6" s="10">
        <v>0.95709999999999995</v>
      </c>
      <c r="G6" s="10" t="s">
        <v>213</v>
      </c>
      <c r="H6" s="102">
        <v>55</v>
      </c>
      <c r="I6" s="101">
        <v>55</v>
      </c>
      <c r="J6" s="103">
        <v>57.5</v>
      </c>
      <c r="K6" s="48"/>
      <c r="L6" s="48">
        <f>I6</f>
        <v>55</v>
      </c>
      <c r="M6" s="44">
        <f>F6*L6</f>
        <v>52.640499999999996</v>
      </c>
      <c r="N6" s="9" t="s">
        <v>27</v>
      </c>
    </row>
    <row r="7" spans="1:14">
      <c r="L7" s="39"/>
    </row>
    <row r="8" spans="1:14" ht="16">
      <c r="A8" s="132" t="s">
        <v>11</v>
      </c>
      <c r="B8" s="132"/>
      <c r="C8" s="134"/>
      <c r="D8" s="134"/>
      <c r="E8" s="134"/>
      <c r="F8" s="134"/>
      <c r="G8" s="134"/>
      <c r="H8" s="134"/>
      <c r="I8" s="134"/>
      <c r="J8" s="134"/>
      <c r="K8" s="134"/>
      <c r="L8" s="39"/>
    </row>
    <row r="9" spans="1:14">
      <c r="A9" s="53" t="s">
        <v>35</v>
      </c>
      <c r="B9" s="9" t="s">
        <v>53</v>
      </c>
      <c r="C9" s="27" t="s">
        <v>153</v>
      </c>
      <c r="D9" s="27" t="s">
        <v>222</v>
      </c>
      <c r="E9" s="68">
        <v>71.8</v>
      </c>
      <c r="F9" s="77">
        <v>0.73519999999999996</v>
      </c>
      <c r="G9" s="9" t="s">
        <v>212</v>
      </c>
      <c r="H9" s="92" t="s">
        <v>109</v>
      </c>
      <c r="I9" s="84" t="s">
        <v>154</v>
      </c>
      <c r="J9" s="99" t="s">
        <v>187</v>
      </c>
      <c r="K9" s="16"/>
      <c r="L9" s="43" t="str">
        <f>I9</f>
        <v>105,0</v>
      </c>
      <c r="M9" s="44">
        <f>F9*L9</f>
        <v>77.195999999999998</v>
      </c>
      <c r="N9" s="29"/>
    </row>
    <row r="10" spans="1:14">
      <c r="L10" s="39"/>
    </row>
    <row r="11" spans="1:14" ht="16">
      <c r="A11" s="133" t="s">
        <v>54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39"/>
    </row>
    <row r="12" spans="1:14">
      <c r="A12" s="14" t="s">
        <v>35</v>
      </c>
      <c r="B12" s="7" t="s">
        <v>55</v>
      </c>
      <c r="C12" s="7" t="s">
        <v>121</v>
      </c>
      <c r="D12" s="7" t="s">
        <v>223</v>
      </c>
      <c r="E12" s="72">
        <v>79.3</v>
      </c>
      <c r="F12" s="55">
        <v>0.6865</v>
      </c>
      <c r="G12" s="7" t="s">
        <v>218</v>
      </c>
      <c r="H12" s="86" t="s">
        <v>122</v>
      </c>
      <c r="I12" s="86" t="s">
        <v>142</v>
      </c>
      <c r="J12" s="94" t="s">
        <v>136</v>
      </c>
      <c r="K12" s="14"/>
      <c r="L12" s="49" t="str">
        <f>I12</f>
        <v>87,5</v>
      </c>
      <c r="M12" s="46">
        <f>F12*L12</f>
        <v>60.068750000000001</v>
      </c>
      <c r="N12" s="7"/>
    </row>
    <row r="13" spans="1:14">
      <c r="A13" s="15" t="s">
        <v>35</v>
      </c>
      <c r="B13" s="8" t="s">
        <v>57</v>
      </c>
      <c r="C13" s="8" t="s">
        <v>96</v>
      </c>
      <c r="D13" s="8" t="s">
        <v>222</v>
      </c>
      <c r="E13" s="71">
        <v>78.400000000000006</v>
      </c>
      <c r="F13" s="56">
        <v>0.69159999999999999</v>
      </c>
      <c r="G13" s="8" t="s">
        <v>213</v>
      </c>
      <c r="H13" s="89" t="s">
        <v>113</v>
      </c>
      <c r="I13" s="85" t="s">
        <v>113</v>
      </c>
      <c r="J13" s="89" t="s">
        <v>126</v>
      </c>
      <c r="K13" s="15"/>
      <c r="L13" s="42" t="str">
        <f>I13</f>
        <v>70,0</v>
      </c>
      <c r="M13" s="47">
        <f>L13*F13</f>
        <v>48.411999999999999</v>
      </c>
      <c r="N13" s="8"/>
    </row>
    <row r="14" spans="1:14">
      <c r="H14" s="13"/>
      <c r="I14" s="79"/>
      <c r="J14" s="13"/>
      <c r="L14" s="39"/>
    </row>
    <row r="15" spans="1:14" ht="16">
      <c r="A15" s="132" t="s">
        <v>58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39"/>
    </row>
    <row r="16" spans="1:14">
      <c r="A16" s="14" t="s">
        <v>35</v>
      </c>
      <c r="B16" s="7" t="s">
        <v>56</v>
      </c>
      <c r="C16" s="7" t="s">
        <v>200</v>
      </c>
      <c r="D16" s="7" t="s">
        <v>224</v>
      </c>
      <c r="E16" s="72">
        <v>85.7</v>
      </c>
      <c r="F16" s="55">
        <v>0.65529999999999999</v>
      </c>
      <c r="G16" s="7" t="s">
        <v>212</v>
      </c>
      <c r="H16" s="86" t="s">
        <v>112</v>
      </c>
      <c r="I16" s="86" t="s">
        <v>201</v>
      </c>
      <c r="J16" s="86" t="s">
        <v>166</v>
      </c>
      <c r="K16" s="14"/>
      <c r="L16" s="49" t="str">
        <f>J16</f>
        <v>122,5</v>
      </c>
      <c r="M16" s="46">
        <f>F16*L16</f>
        <v>80.274249999999995</v>
      </c>
      <c r="N16" s="7"/>
    </row>
    <row r="17" spans="1:14">
      <c r="A17" s="17" t="s">
        <v>35</v>
      </c>
      <c r="B17" s="11" t="s">
        <v>23</v>
      </c>
      <c r="C17" s="11" t="s">
        <v>62</v>
      </c>
      <c r="D17" s="11" t="s">
        <v>222</v>
      </c>
      <c r="E17" s="70">
        <v>90</v>
      </c>
      <c r="F17" s="64">
        <v>0.63839999999999997</v>
      </c>
      <c r="G17" s="11" t="s">
        <v>213</v>
      </c>
      <c r="H17" s="87" t="s">
        <v>117</v>
      </c>
      <c r="I17" s="87" t="s">
        <v>139</v>
      </c>
      <c r="J17" s="88" t="s">
        <v>111</v>
      </c>
      <c r="K17" s="17"/>
      <c r="L17" s="65" t="str">
        <f>I17</f>
        <v>175,0</v>
      </c>
      <c r="M17" s="50">
        <f>L17*F17</f>
        <v>111.72</v>
      </c>
      <c r="N17" s="11"/>
    </row>
    <row r="18" spans="1:14">
      <c r="A18" s="15" t="s">
        <v>190</v>
      </c>
      <c r="B18" s="8" t="s">
        <v>59</v>
      </c>
      <c r="C18" s="8" t="s">
        <v>93</v>
      </c>
      <c r="D18" s="8" t="s">
        <v>222</v>
      </c>
      <c r="E18" s="71">
        <v>90</v>
      </c>
      <c r="F18" s="56">
        <v>0.63839999999999997</v>
      </c>
      <c r="G18" s="8" t="s">
        <v>213</v>
      </c>
      <c r="H18" s="85" t="s">
        <v>120</v>
      </c>
      <c r="I18" s="85" t="s">
        <v>115</v>
      </c>
      <c r="J18" s="89" t="s">
        <v>184</v>
      </c>
      <c r="K18" s="15"/>
      <c r="L18" s="42" t="str">
        <f>I18</f>
        <v>125,0</v>
      </c>
      <c r="M18" s="47">
        <f>F18*L18</f>
        <v>79.8</v>
      </c>
      <c r="N18" s="8"/>
    </row>
    <row r="19" spans="1:14">
      <c r="H19" s="13"/>
      <c r="I19" s="79"/>
      <c r="J19" s="13"/>
      <c r="L19" s="39"/>
    </row>
    <row r="20" spans="1:14" ht="16">
      <c r="A20" s="132" t="s">
        <v>12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39"/>
    </row>
    <row r="21" spans="1:14">
      <c r="A21" s="25" t="s">
        <v>35</v>
      </c>
      <c r="B21" s="7" t="s">
        <v>60</v>
      </c>
      <c r="C21" s="18" t="s">
        <v>97</v>
      </c>
      <c r="D21" s="18" t="s">
        <v>222</v>
      </c>
      <c r="E21" s="72">
        <v>96.3</v>
      </c>
      <c r="F21" s="19">
        <v>0.61829999999999996</v>
      </c>
      <c r="G21" s="7" t="s">
        <v>212</v>
      </c>
      <c r="H21" s="91" t="s">
        <v>135</v>
      </c>
      <c r="I21" s="86" t="s">
        <v>129</v>
      </c>
      <c r="J21" s="91" t="s">
        <v>202</v>
      </c>
      <c r="K21" s="14"/>
      <c r="L21" s="66" t="str">
        <f>J21</f>
        <v>147,5</v>
      </c>
      <c r="M21" s="46">
        <f>F21*L21</f>
        <v>91.199249999999992</v>
      </c>
      <c r="N21" s="21"/>
    </row>
    <row r="22" spans="1:14">
      <c r="A22" s="52" t="s">
        <v>190</v>
      </c>
      <c r="B22" s="8" t="s">
        <v>20</v>
      </c>
      <c r="C22" s="22" t="s">
        <v>61</v>
      </c>
      <c r="D22" s="22" t="s">
        <v>222</v>
      </c>
      <c r="E22" s="71">
        <v>91.1</v>
      </c>
      <c r="F22" s="23">
        <v>0.63449999999999995</v>
      </c>
      <c r="G22" s="8" t="s">
        <v>213</v>
      </c>
      <c r="H22" s="95" t="s">
        <v>118</v>
      </c>
      <c r="I22" s="85" t="s">
        <v>168</v>
      </c>
      <c r="J22" s="95" t="s">
        <v>135</v>
      </c>
      <c r="K22" s="15"/>
      <c r="L22" s="41" t="str">
        <f>I22</f>
        <v>135,0</v>
      </c>
      <c r="M22" s="47">
        <f>F22*L22</f>
        <v>85.657499999999999</v>
      </c>
      <c r="N22" s="24" t="s">
        <v>36</v>
      </c>
    </row>
    <row r="23" spans="1:14">
      <c r="L23" s="39"/>
    </row>
    <row r="24" spans="1:14" ht="16">
      <c r="A24" s="132" t="s">
        <v>47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39"/>
    </row>
    <row r="25" spans="1:14">
      <c r="A25" s="16" t="s">
        <v>35</v>
      </c>
      <c r="B25" s="9" t="s">
        <v>24</v>
      </c>
      <c r="C25" s="9" t="s">
        <v>91</v>
      </c>
      <c r="D25" s="9" t="s">
        <v>222</v>
      </c>
      <c r="E25" s="68">
        <v>105</v>
      </c>
      <c r="F25" s="10">
        <v>0.59760000000000002</v>
      </c>
      <c r="G25" s="9" t="s">
        <v>213</v>
      </c>
      <c r="H25" s="84" t="s">
        <v>119</v>
      </c>
      <c r="I25" s="84" t="s">
        <v>186</v>
      </c>
      <c r="J25" s="84" t="s">
        <v>116</v>
      </c>
      <c r="K25" s="16"/>
      <c r="L25" s="48" t="str">
        <f>J25</f>
        <v>160,0</v>
      </c>
      <c r="M25" s="44">
        <f>F25*L25</f>
        <v>95.616</v>
      </c>
      <c r="N25" s="9" t="s">
        <v>27</v>
      </c>
    </row>
    <row r="26" spans="1:14">
      <c r="L26" s="39"/>
    </row>
    <row r="27" spans="1:14" ht="18">
      <c r="B27" s="32" t="s">
        <v>28</v>
      </c>
    </row>
    <row r="28" spans="1:14" ht="16">
      <c r="B28" s="35" t="s">
        <v>34</v>
      </c>
      <c r="C28" s="35"/>
      <c r="D28" s="35"/>
      <c r="E28" s="74"/>
      <c r="F28" s="34"/>
      <c r="G28" s="13"/>
      <c r="H28" s="6"/>
      <c r="I28" s="45"/>
      <c r="J28" s="5"/>
      <c r="K28" s="3"/>
      <c r="L28" s="3"/>
      <c r="M28" s="3"/>
      <c r="N28" s="3"/>
    </row>
    <row r="29" spans="1:14" ht="14">
      <c r="B29" s="36"/>
      <c r="C29" s="37" t="s">
        <v>39</v>
      </c>
      <c r="D29" s="37"/>
      <c r="E29" s="74"/>
      <c r="F29" s="34"/>
      <c r="G29" s="13"/>
      <c r="H29" s="6"/>
      <c r="I29" s="45"/>
      <c r="J29" s="5"/>
      <c r="K29" s="3"/>
      <c r="L29" s="3"/>
      <c r="M29" s="3"/>
      <c r="N29" s="3"/>
    </row>
    <row r="30" spans="1:14" ht="14">
      <c r="B30" s="38" t="s">
        <v>30</v>
      </c>
      <c r="C30" s="38" t="s">
        <v>31</v>
      </c>
      <c r="D30" s="38"/>
      <c r="E30" s="75" t="s">
        <v>32</v>
      </c>
      <c r="F30" s="38" t="s">
        <v>33</v>
      </c>
      <c r="G30" s="75" t="s">
        <v>13</v>
      </c>
      <c r="H30" s="6"/>
      <c r="I30" s="45"/>
      <c r="J30" s="5"/>
      <c r="K30" s="3"/>
      <c r="L30" s="3"/>
      <c r="M30" s="3"/>
      <c r="N30" s="3"/>
    </row>
    <row r="31" spans="1:14">
      <c r="B31" s="33" t="s">
        <v>23</v>
      </c>
      <c r="C31" s="33" t="s">
        <v>39</v>
      </c>
      <c r="D31" s="33"/>
      <c r="E31" s="105">
        <v>90</v>
      </c>
      <c r="F31" s="59">
        <f>M17</f>
        <v>111.72</v>
      </c>
      <c r="G31" s="39">
        <v>175</v>
      </c>
      <c r="H31" s="6"/>
      <c r="I31" s="45"/>
      <c r="J31" s="5"/>
      <c r="K31" s="3"/>
      <c r="L31" s="3"/>
      <c r="M31" s="3"/>
      <c r="N31" s="3"/>
    </row>
    <row r="32" spans="1:14">
      <c r="B32" s="33" t="s">
        <v>24</v>
      </c>
      <c r="C32" s="33" t="s">
        <v>39</v>
      </c>
      <c r="D32" s="33"/>
      <c r="E32" s="105">
        <v>110</v>
      </c>
      <c r="F32" s="59">
        <f>M25</f>
        <v>95.616</v>
      </c>
      <c r="G32" s="39">
        <v>160</v>
      </c>
      <c r="H32" s="6"/>
      <c r="I32" s="45"/>
      <c r="J32" s="5"/>
      <c r="K32" s="3"/>
      <c r="L32" s="3"/>
      <c r="M32" s="3"/>
      <c r="N32" s="3"/>
    </row>
    <row r="33" spans="2:14">
      <c r="B33" s="33" t="s">
        <v>60</v>
      </c>
      <c r="C33" s="33" t="s">
        <v>39</v>
      </c>
      <c r="D33" s="33"/>
      <c r="E33" s="105">
        <v>100</v>
      </c>
      <c r="F33" s="59">
        <f>M21</f>
        <v>91.199249999999992</v>
      </c>
      <c r="G33" s="39">
        <v>147.5</v>
      </c>
      <c r="H33" s="6"/>
      <c r="I33" s="45"/>
      <c r="J33" s="5"/>
      <c r="K33" s="3"/>
      <c r="L33" s="3"/>
      <c r="M33" s="3"/>
      <c r="N33" s="3"/>
    </row>
    <row r="34" spans="2:14">
      <c r="C34" s="62"/>
      <c r="D34" s="62"/>
      <c r="E34" s="73"/>
      <c r="F34" s="62"/>
      <c r="G34" s="13"/>
      <c r="H34" s="6"/>
      <c r="I34" s="45"/>
      <c r="J34" s="5"/>
      <c r="K34" s="3"/>
      <c r="L34" s="3"/>
      <c r="M34" s="3"/>
      <c r="N34" s="3"/>
    </row>
    <row r="35" spans="2:14">
      <c r="C35" s="62"/>
      <c r="D35" s="62"/>
      <c r="E35" s="73"/>
      <c r="F35" s="62"/>
      <c r="G35" s="13"/>
      <c r="H35" s="6"/>
      <c r="I35" s="45"/>
      <c r="J35" s="5"/>
      <c r="K35" s="3"/>
      <c r="L35" s="3"/>
      <c r="M35" s="3"/>
      <c r="N35" s="3"/>
    </row>
  </sheetData>
  <mergeCells count="18">
    <mergeCell ref="A8:K8"/>
    <mergeCell ref="A24:K24"/>
    <mergeCell ref="A5:K5"/>
    <mergeCell ref="A11:K11"/>
    <mergeCell ref="A20:K20"/>
    <mergeCell ref="A15:K15"/>
    <mergeCell ref="L3:L4"/>
    <mergeCell ref="M3:M4"/>
    <mergeCell ref="N3:N4"/>
    <mergeCell ref="A1:N2"/>
    <mergeCell ref="A3:A4"/>
    <mergeCell ref="C3:C4"/>
    <mergeCell ref="E3:E4"/>
    <mergeCell ref="F3:F4"/>
    <mergeCell ref="G3:G4"/>
    <mergeCell ref="H3:K3"/>
    <mergeCell ref="B3:B4"/>
    <mergeCell ref="D3:D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5"/>
  <sheetViews>
    <sheetView tabSelected="1" workbookViewId="0">
      <selection activeCell="D7" sqref="D7"/>
    </sheetView>
  </sheetViews>
  <sheetFormatPr baseColWidth="10" defaultColWidth="9.1640625" defaultRowHeight="13"/>
  <cols>
    <col min="1" max="1" width="7.1640625" style="13" bestFit="1" customWidth="1"/>
    <col min="2" max="2" width="25.83203125" style="5" customWidth="1"/>
    <col min="3" max="4" width="30.83203125" style="5" customWidth="1"/>
    <col min="5" max="5" width="20.83203125" style="69" bestFit="1" customWidth="1"/>
    <col min="6" max="6" width="10.1640625" style="12" bestFit="1" customWidth="1"/>
    <col min="7" max="7" width="29.83203125" style="5" customWidth="1"/>
    <col min="8" max="10" width="5.5" style="62" customWidth="1"/>
    <col min="11" max="11" width="5.5" style="13" customWidth="1"/>
    <col min="12" max="12" width="10.5" style="6" bestFit="1" customWidth="1"/>
    <col min="13" max="13" width="8.5" style="45" bestFit="1" customWidth="1"/>
    <col min="14" max="14" width="21" style="5" customWidth="1"/>
    <col min="15" max="16384" width="9.1640625" style="3"/>
  </cols>
  <sheetData>
    <row r="1" spans="1:14" s="2" customFormat="1" ht="29" customHeight="1">
      <c r="A1" s="106" t="s">
        <v>208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4" s="2" customFormat="1" ht="62" customHeight="1" thickBot="1">
      <c r="A2" s="110"/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4" s="1" customFormat="1" ht="12.75" customHeight="1">
      <c r="A3" s="116" t="s">
        <v>211</v>
      </c>
      <c r="B3" s="128" t="s">
        <v>0</v>
      </c>
      <c r="C3" s="118" t="s">
        <v>219</v>
      </c>
      <c r="D3" s="137" t="s">
        <v>220</v>
      </c>
      <c r="E3" s="120" t="s">
        <v>1</v>
      </c>
      <c r="F3" s="130" t="s">
        <v>2</v>
      </c>
      <c r="G3" s="115" t="s">
        <v>3</v>
      </c>
      <c r="H3" s="115" t="s">
        <v>6</v>
      </c>
      <c r="I3" s="115"/>
      <c r="J3" s="115"/>
      <c r="K3" s="115"/>
      <c r="L3" s="130" t="s">
        <v>13</v>
      </c>
      <c r="M3" s="126" t="s">
        <v>8</v>
      </c>
      <c r="N3" s="122" t="s">
        <v>9</v>
      </c>
    </row>
    <row r="4" spans="1:14" s="1" customFormat="1" ht="21" customHeight="1" thickBot="1">
      <c r="A4" s="117"/>
      <c r="B4" s="129"/>
      <c r="C4" s="119"/>
      <c r="D4" s="138"/>
      <c r="E4" s="121"/>
      <c r="F4" s="131"/>
      <c r="G4" s="119"/>
      <c r="H4" s="60">
        <v>1</v>
      </c>
      <c r="I4" s="60">
        <v>2</v>
      </c>
      <c r="J4" s="60">
        <v>3</v>
      </c>
      <c r="K4" s="4" t="s">
        <v>10</v>
      </c>
      <c r="L4" s="131"/>
      <c r="M4" s="127"/>
      <c r="N4" s="123"/>
    </row>
    <row r="5" spans="1:14" ht="16">
      <c r="A5" s="132" t="s">
        <v>46</v>
      </c>
      <c r="B5" s="132"/>
      <c r="C5" s="134"/>
      <c r="D5" s="134"/>
      <c r="E5" s="134"/>
      <c r="F5" s="134"/>
      <c r="G5" s="134"/>
      <c r="H5" s="134"/>
      <c r="I5" s="134"/>
      <c r="J5" s="134"/>
      <c r="K5" s="134"/>
    </row>
    <row r="6" spans="1:14">
      <c r="A6" s="53" t="s">
        <v>35</v>
      </c>
      <c r="B6" s="9" t="s">
        <v>90</v>
      </c>
      <c r="C6" s="27" t="s">
        <v>188</v>
      </c>
      <c r="D6" s="27" t="s">
        <v>224</v>
      </c>
      <c r="E6" s="68">
        <v>61.9</v>
      </c>
      <c r="F6" s="28">
        <v>1.0884</v>
      </c>
      <c r="G6" s="9" t="s">
        <v>212</v>
      </c>
      <c r="H6" s="99" t="s">
        <v>185</v>
      </c>
      <c r="I6" s="97" t="s">
        <v>185</v>
      </c>
      <c r="J6" s="92" t="s">
        <v>185</v>
      </c>
      <c r="K6" s="16"/>
      <c r="L6" s="43" t="str">
        <f>J6</f>
        <v>92,5</v>
      </c>
      <c r="M6" s="44">
        <f>F6*L6</f>
        <v>100.67700000000001</v>
      </c>
      <c r="N6" s="29"/>
    </row>
    <row r="7" spans="1:14">
      <c r="L7" s="39"/>
    </row>
    <row r="8" spans="1:14">
      <c r="C8" s="62"/>
      <c r="D8" s="62"/>
      <c r="E8" s="73"/>
      <c r="F8" s="62"/>
      <c r="G8" s="13"/>
      <c r="H8" s="6"/>
      <c r="I8" s="45"/>
      <c r="J8" s="5"/>
      <c r="K8" s="3"/>
      <c r="L8" s="3"/>
      <c r="M8" s="3"/>
      <c r="N8" s="3"/>
    </row>
    <row r="9" spans="1:14">
      <c r="C9" s="62"/>
      <c r="D9" s="62"/>
      <c r="E9" s="73"/>
      <c r="F9" s="62"/>
      <c r="G9" s="13"/>
      <c r="H9" s="6"/>
      <c r="I9" s="45"/>
      <c r="J9" s="5"/>
      <c r="K9" s="3"/>
      <c r="L9" s="3"/>
      <c r="M9" s="3"/>
      <c r="N9" s="3"/>
    </row>
    <row r="10" spans="1:14">
      <c r="C10" s="62"/>
      <c r="D10" s="62"/>
      <c r="E10" s="73"/>
      <c r="F10" s="62"/>
      <c r="G10" s="13"/>
      <c r="H10" s="6"/>
      <c r="I10" s="45"/>
      <c r="J10" s="5"/>
      <c r="K10" s="3"/>
      <c r="L10" s="3"/>
      <c r="M10" s="3"/>
      <c r="N10" s="3"/>
    </row>
    <row r="11" spans="1:14">
      <c r="C11" s="62"/>
      <c r="D11" s="62"/>
      <c r="E11" s="73"/>
      <c r="F11" s="62"/>
      <c r="G11" s="13"/>
      <c r="H11" s="6"/>
      <c r="I11" s="45"/>
      <c r="J11" s="5"/>
      <c r="K11" s="3"/>
      <c r="L11" s="3"/>
      <c r="M11" s="3"/>
      <c r="N11" s="3"/>
    </row>
    <row r="12" spans="1:14">
      <c r="C12" s="62"/>
      <c r="D12" s="62"/>
      <c r="E12" s="73"/>
      <c r="F12" s="62"/>
      <c r="G12" s="13"/>
      <c r="H12" s="6"/>
      <c r="I12" s="45"/>
      <c r="J12" s="5"/>
      <c r="K12" s="3"/>
      <c r="L12" s="3"/>
      <c r="M12" s="3"/>
      <c r="N12" s="3"/>
    </row>
    <row r="13" spans="1:14">
      <c r="C13" s="62"/>
      <c r="D13" s="62"/>
      <c r="E13" s="73"/>
      <c r="F13" s="62"/>
      <c r="G13" s="13"/>
      <c r="H13" s="6"/>
      <c r="I13" s="45"/>
      <c r="J13" s="5"/>
      <c r="K13" s="3"/>
      <c r="L13" s="3"/>
      <c r="M13" s="3"/>
      <c r="N13" s="3"/>
    </row>
    <row r="14" spans="1:14">
      <c r="C14" s="62"/>
      <c r="D14" s="62"/>
      <c r="E14" s="73"/>
      <c r="F14" s="62"/>
      <c r="G14" s="13"/>
      <c r="H14" s="6"/>
      <c r="I14" s="45"/>
      <c r="J14" s="5"/>
      <c r="K14" s="3"/>
      <c r="L14" s="3"/>
      <c r="M14" s="3"/>
      <c r="N14" s="3"/>
    </row>
    <row r="15" spans="1:14">
      <c r="C15" s="62"/>
      <c r="D15" s="62"/>
      <c r="E15" s="73"/>
      <c r="F15" s="62"/>
      <c r="G15" s="13"/>
      <c r="H15" s="6"/>
      <c r="I15" s="45"/>
      <c r="J15" s="5"/>
      <c r="K15" s="3"/>
      <c r="L15" s="3"/>
      <c r="M15" s="3"/>
      <c r="N15" s="3"/>
    </row>
  </sheetData>
  <mergeCells count="13">
    <mergeCell ref="N3:N4"/>
    <mergeCell ref="A5:K5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D3:D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WRPF ПЛ без экипировки</vt:lpstr>
      <vt:lpstr>WRPF ПЛ в бинтах</vt:lpstr>
      <vt:lpstr>WRPF Двоеборье без экип</vt:lpstr>
      <vt:lpstr>WRPF Жим без экипировки</vt:lpstr>
      <vt:lpstr>WRPF Становая тяга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revision/>
  <cp:lastPrinted>2026-03-14T14:54:33Z</cp:lastPrinted>
  <dcterms:created xsi:type="dcterms:W3CDTF">2002-06-16T13:36:44Z</dcterms:created>
  <dcterms:modified xsi:type="dcterms:W3CDTF">2026-03-18T11:41:12Z</dcterms:modified>
</cp:coreProperties>
</file>