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5/Февраль/"/>
    </mc:Choice>
  </mc:AlternateContent>
  <xr:revisionPtr revIDLastSave="0" documentId="13_ncr:1_{19CC5AE2-7749-8242-80B3-97F51124FA52}" xr6:coauthVersionLast="45" xr6:coauthVersionMax="45" xr10:uidLastSave="{00000000-0000-0000-0000-000000000000}"/>
  <bookViews>
    <workbookView xWindow="480" yWindow="460" windowWidth="28320" windowHeight="15920" activeTab="5" xr2:uid="{00000000-000D-0000-FFFF-FFFF00000000}"/>
  </bookViews>
  <sheets>
    <sheet name="WRPF ПЛ без экипировки" sheetId="5" r:id="rId1"/>
    <sheet name="WRPF ПЛ в бинтах" sheetId="21" r:id="rId2"/>
    <sheet name="WRPF Двоеборье без экип" sheetId="24" r:id="rId3"/>
    <sheet name="WRPF Присед без экип" sheetId="22" r:id="rId4"/>
    <sheet name="WRPF Жим без экипировки" sheetId="7" r:id="rId5"/>
    <sheet name="WRPF Тяга без экипировки" sheetId="25" r:id="rId6"/>
  </sheets>
  <definedNames>
    <definedName name="_FilterDatabase" localSheetId="2" hidden="1">'WRPF Двоеборье без экип'!$A$1:$P$3</definedName>
    <definedName name="_FilterDatabase" localSheetId="0" hidden="1">'WRPF ПЛ без экипировки'!$A$1:$T$3</definedName>
    <definedName name="_FilterDatabase" localSheetId="1" hidden="1">'WRPF ПЛ в бинтах'!$A$1:$T$3</definedName>
    <definedName name="_FilterDatabase" localSheetId="3" hidden="1">'WRPF Присед без экип'!$A$1:$L$3</definedName>
    <definedName name="_FilterDatabase" localSheetId="5" hidden="1">'WRPF Тяга без экипировки'!$A$1:$L$3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25" l="1"/>
  <c r="F55" i="5" l="1"/>
  <c r="F56" i="5"/>
  <c r="F57" i="5"/>
  <c r="M19" i="7"/>
  <c r="Q6" i="24"/>
  <c r="F41" i="7" l="1"/>
  <c r="F48" i="5"/>
  <c r="L20" i="7"/>
  <c r="L32" i="7"/>
  <c r="M32" i="7" s="1"/>
  <c r="F40" i="7" s="1"/>
  <c r="L29" i="7"/>
  <c r="L27" i="7"/>
  <c r="M27" i="7" s="1"/>
  <c r="L28" i="7"/>
  <c r="M28" i="7" s="1"/>
  <c r="L24" i="7"/>
  <c r="M24" i="7" s="1"/>
  <c r="L16" i="7"/>
  <c r="L12" i="7"/>
  <c r="L6" i="7"/>
  <c r="L13" i="7"/>
  <c r="L9" i="7"/>
  <c r="L23" i="7"/>
  <c r="M23" i="7" s="1"/>
  <c r="T39" i="5"/>
  <c r="U39" i="5" s="1"/>
  <c r="T40" i="5"/>
  <c r="U40" i="5" s="1"/>
  <c r="P9" i="24"/>
  <c r="Q9" i="24" s="1"/>
  <c r="T19" i="21"/>
  <c r="U19" i="21" s="1"/>
  <c r="T12" i="21"/>
  <c r="U12" i="21" s="1"/>
  <c r="T22" i="21"/>
  <c r="U22" i="21" s="1"/>
  <c r="T15" i="21"/>
  <c r="U15" i="21" s="1"/>
  <c r="T16" i="21"/>
  <c r="U16" i="21" s="1"/>
  <c r="T9" i="21"/>
  <c r="U9" i="21" s="1"/>
  <c r="T6" i="21"/>
  <c r="U6" i="21" s="1"/>
  <c r="T30" i="5"/>
  <c r="U30" i="5" s="1"/>
  <c r="T8" i="5"/>
  <c r="U8" i="5" s="1"/>
  <c r="T31" i="5"/>
  <c r="U31" i="5" s="1"/>
  <c r="T35" i="5"/>
  <c r="U35" i="5" s="1"/>
  <c r="T36" i="5"/>
  <c r="U36" i="5" s="1"/>
  <c r="T34" i="5"/>
  <c r="U34" i="5" s="1"/>
  <c r="T27" i="5"/>
  <c r="U27" i="5" s="1"/>
  <c r="T26" i="5"/>
  <c r="U26" i="5" s="1"/>
  <c r="L7" i="25"/>
  <c r="M7" i="25" s="1"/>
  <c r="T23" i="5"/>
  <c r="U23" i="5" s="1"/>
  <c r="T20" i="5"/>
  <c r="U20" i="5" s="1"/>
  <c r="T17" i="5"/>
  <c r="U17" i="5" s="1"/>
  <c r="T14" i="5"/>
  <c r="U14" i="5" s="1"/>
  <c r="F49" i="5" s="1"/>
  <c r="T11" i="5"/>
  <c r="U11" i="5" s="1"/>
  <c r="F50" i="5" s="1"/>
  <c r="T7" i="5"/>
  <c r="U7" i="5" s="1"/>
  <c r="T6" i="5"/>
  <c r="U6" i="5" s="1"/>
  <c r="M6" i="22"/>
  <c r="L6" i="22"/>
  <c r="M16" i="7" l="1"/>
  <c r="F42" i="7" s="1"/>
  <c r="M20" i="7"/>
  <c r="M9" i="7"/>
  <c r="M29" i="7" l="1"/>
  <c r="M13" i="7"/>
  <c r="M12" i="7"/>
  <c r="M6" i="7"/>
</calcChain>
</file>

<file path=xl/sharedStrings.xml><?xml version="1.0" encoding="utf-8"?>
<sst xmlns="http://schemas.openxmlformats.org/spreadsheetml/2006/main" count="707" uniqueCount="267">
  <si>
    <t>ФИО</t>
  </si>
  <si>
    <t>Собственный 
вес</t>
  </si>
  <si>
    <t>Wilks</t>
  </si>
  <si>
    <t>Город/Область</t>
  </si>
  <si>
    <t>Приседание</t>
  </si>
  <si>
    <t>Жим лёжа</t>
  </si>
  <si>
    <t>Становая тяга</t>
  </si>
  <si>
    <t>Сумма</t>
  </si>
  <si>
    <t>Очки</t>
  </si>
  <si>
    <t>Тренер</t>
  </si>
  <si>
    <t>Рек</t>
  </si>
  <si>
    <t>ВЕСОВАЯ КАТЕГОРИЯ   52</t>
  </si>
  <si>
    <t>ВЕСОВАЯ КАТЕГОРИЯ   75</t>
  </si>
  <si>
    <t>ВЕСОВАЯ КАТЕГОРИЯ   90</t>
  </si>
  <si>
    <t>ВЕСОВАЯ КАТЕГОРИЯ   100</t>
  </si>
  <si>
    <t>Результат</t>
  </si>
  <si>
    <t>ВЕСОВАЯ КАТЕГОРИЯ   60</t>
  </si>
  <si>
    <t>Кашина Олеся</t>
  </si>
  <si>
    <t>Сабашникова Марина</t>
  </si>
  <si>
    <t>ВЕСОВАЯ КАТЕГОРИЯ 56</t>
  </si>
  <si>
    <t>Зязева Алена</t>
  </si>
  <si>
    <t>Караваева Диана</t>
  </si>
  <si>
    <t>ВЕСОВАЯ КАТЕГОРИЯ 60</t>
  </si>
  <si>
    <t>Обухов Филипп</t>
  </si>
  <si>
    <t>Поглазова Инесса</t>
  </si>
  <si>
    <t>Кушкова Елизавета</t>
  </si>
  <si>
    <t>ВЕСОВАЯ КАТЕГОРИЯ 75</t>
  </si>
  <si>
    <t>Буднев Вячеслав</t>
  </si>
  <si>
    <t>Ферле Никита</t>
  </si>
  <si>
    <t>Окулов Андрей</t>
  </si>
  <si>
    <t>ВЕСОВАЯ КАТЕГОРИЯ 90</t>
  </si>
  <si>
    <t>Стерлягов Артем</t>
  </si>
  <si>
    <t>ВЕСОВАЯ КАТЕГОРИЯ 100</t>
  </si>
  <si>
    <t>Ердяков Роман</t>
  </si>
  <si>
    <t>Купча Виктория</t>
  </si>
  <si>
    <t>Хлупина Ирина</t>
  </si>
  <si>
    <t>Малых Кирилл</t>
  </si>
  <si>
    <t>Дудинец Андрей</t>
  </si>
  <si>
    <t>Ферле Александр</t>
  </si>
  <si>
    <t>Полушкина Вера</t>
  </si>
  <si>
    <t>Шабалин Олег</t>
  </si>
  <si>
    <t>ВЕСОВАЯ КАТЕГОРИЯ   56</t>
  </si>
  <si>
    <t>Шутов Дмитрий</t>
  </si>
  <si>
    <t>Менщиков Сергей</t>
  </si>
  <si>
    <t xml:space="preserve">Абсолютный зачёт </t>
  </si>
  <si>
    <t xml:space="preserve">Женщины </t>
  </si>
  <si>
    <t xml:space="preserve">ФИО </t>
  </si>
  <si>
    <t xml:space="preserve">Возрастная группа </t>
  </si>
  <si>
    <t>Весовая категория</t>
  </si>
  <si>
    <t xml:space="preserve">Wilks </t>
  </si>
  <si>
    <t>Мужчины</t>
  </si>
  <si>
    <t>1</t>
  </si>
  <si>
    <t>Тетенькина Марина</t>
  </si>
  <si>
    <t>Пономарев Алексей</t>
  </si>
  <si>
    <t>Широков Данил</t>
  </si>
  <si>
    <t>Кощеев Евгений</t>
  </si>
  <si>
    <t>Мутигуллин Халим</t>
  </si>
  <si>
    <t>ВЕСОВАЯ КАТЕГОРИЯ  100</t>
  </si>
  <si>
    <t>Маракулин Никита</t>
  </si>
  <si>
    <t>Менщиков сергей</t>
  </si>
  <si>
    <t>ВЕСОВАЯ КАТЕГОРИЯ   110</t>
  </si>
  <si>
    <t>Фомкин Павел</t>
  </si>
  <si>
    <t>Овсянникова Ульяна</t>
  </si>
  <si>
    <t>Чирков Ростислав</t>
  </si>
  <si>
    <t>Лютов Степан</t>
  </si>
  <si>
    <t>Плюснин Степан</t>
  </si>
  <si>
    <t>Степанов Сергей</t>
  </si>
  <si>
    <t>Колчина Мария</t>
  </si>
  <si>
    <t>Сабашников Иван</t>
  </si>
  <si>
    <t>Пестов Роман</t>
  </si>
  <si>
    <t>ВЕСОВАЯ КАТЕГОРИЯ   125</t>
  </si>
  <si>
    <t>Новоселов Дмитрий</t>
  </si>
  <si>
    <t>Пасынкова Мария</t>
  </si>
  <si>
    <t>Бушмакин Владислав</t>
  </si>
  <si>
    <t>Щетинин Илья</t>
  </si>
  <si>
    <t>Сергеев Дмитрий</t>
  </si>
  <si>
    <t>Жим лежа</t>
  </si>
  <si>
    <t>Куимов Сергей</t>
  </si>
  <si>
    <t>37,5</t>
  </si>
  <si>
    <t>73,30</t>
  </si>
  <si>
    <t>Прахов Денис</t>
  </si>
  <si>
    <t>94,50</t>
  </si>
  <si>
    <t>135,0</t>
  </si>
  <si>
    <t>95,50</t>
  </si>
  <si>
    <t>140,0</t>
  </si>
  <si>
    <t>82,50</t>
  </si>
  <si>
    <t>117,5</t>
  </si>
  <si>
    <t>52,5</t>
  </si>
  <si>
    <t>55,40</t>
  </si>
  <si>
    <t>40,0</t>
  </si>
  <si>
    <t>89,30</t>
  </si>
  <si>
    <t>180,0</t>
  </si>
  <si>
    <t>120,0</t>
  </si>
  <si>
    <t>190,0</t>
  </si>
  <si>
    <t>57,50</t>
  </si>
  <si>
    <t>70,0</t>
  </si>
  <si>
    <t>75,0</t>
  </si>
  <si>
    <t>88,10</t>
  </si>
  <si>
    <t>105,0</t>
  </si>
  <si>
    <t>150,0</t>
  </si>
  <si>
    <t>88,70</t>
  </si>
  <si>
    <t>110,0</t>
  </si>
  <si>
    <t>90,0</t>
  </si>
  <si>
    <t>75,00</t>
  </si>
  <si>
    <t>100,0</t>
  </si>
  <si>
    <t>59,90</t>
  </si>
  <si>
    <t>89,60</t>
  </si>
  <si>
    <t>89,40</t>
  </si>
  <si>
    <t>107,40</t>
  </si>
  <si>
    <t>86,50</t>
  </si>
  <si>
    <t>74,60</t>
  </si>
  <si>
    <t>125,0</t>
  </si>
  <si>
    <t>59,20</t>
  </si>
  <si>
    <t>119,40</t>
  </si>
  <si>
    <t>109,80</t>
  </si>
  <si>
    <t>82,40</t>
  </si>
  <si>
    <t>97,30</t>
  </si>
  <si>
    <t>89,70</t>
  </si>
  <si>
    <t>80,20</t>
  </si>
  <si>
    <t>72,30</t>
  </si>
  <si>
    <t>59,80</t>
  </si>
  <si>
    <t>55,30</t>
  </si>
  <si>
    <t>51,20</t>
  </si>
  <si>
    <t>51,60</t>
  </si>
  <si>
    <t>49,70</t>
  </si>
  <si>
    <t>71,10</t>
  </si>
  <si>
    <t>1,2616</t>
  </si>
  <si>
    <t>0,6455</t>
  </si>
  <si>
    <t>0,6432</t>
  </si>
  <si>
    <t>0,6704</t>
  </si>
  <si>
    <t>0,5888</t>
  </si>
  <si>
    <t>77,80</t>
  </si>
  <si>
    <t>80,0</t>
  </si>
  <si>
    <t>210,0</t>
  </si>
  <si>
    <t>250,0</t>
  </si>
  <si>
    <t>62,5</t>
  </si>
  <si>
    <t>35,0</t>
  </si>
  <si>
    <t>65,0</t>
  </si>
  <si>
    <t>Мочалов Денис</t>
  </si>
  <si>
    <t>97,90</t>
  </si>
  <si>
    <t>170,0</t>
  </si>
  <si>
    <t>55,0</t>
  </si>
  <si>
    <t>115,0</t>
  </si>
  <si>
    <t>42,5</t>
  </si>
  <si>
    <t>200,0</t>
  </si>
  <si>
    <t>Грязева Юлия</t>
  </si>
  <si>
    <t>62,30</t>
  </si>
  <si>
    <t>Чакин Сергей</t>
  </si>
  <si>
    <t>53,50</t>
  </si>
  <si>
    <t>45,0</t>
  </si>
  <si>
    <t>95,0</t>
  </si>
  <si>
    <t>300,0</t>
  </si>
  <si>
    <t>220,0</t>
  </si>
  <si>
    <t>350,0</t>
  </si>
  <si>
    <t>215,0</t>
  </si>
  <si>
    <t>122,5</t>
  </si>
  <si>
    <t>185,0</t>
  </si>
  <si>
    <t>160,0</t>
  </si>
  <si>
    <t>130,0</t>
  </si>
  <si>
    <t>96,50</t>
  </si>
  <si>
    <t>101,20</t>
  </si>
  <si>
    <t>ВЕСОВАЯ КАТЕГОРИЯ   90+</t>
  </si>
  <si>
    <t>99,60</t>
  </si>
  <si>
    <t>127,5</t>
  </si>
  <si>
    <t>87,00</t>
  </si>
  <si>
    <t>67,5</t>
  </si>
  <si>
    <t>85,0</t>
  </si>
  <si>
    <t>97,5</t>
  </si>
  <si>
    <t>102,5</t>
  </si>
  <si>
    <t>157,5</t>
  </si>
  <si>
    <t>177,5</t>
  </si>
  <si>
    <t>320,0</t>
  </si>
  <si>
    <t>230,0</t>
  </si>
  <si>
    <t>340,0</t>
  </si>
  <si>
    <t>50,0</t>
  </si>
  <si>
    <t>47,5</t>
  </si>
  <si>
    <t>57,5</t>
  </si>
  <si>
    <t>147,5</t>
  </si>
  <si>
    <t>112,5</t>
  </si>
  <si>
    <t>145,0</t>
  </si>
  <si>
    <t>152,5</t>
  </si>
  <si>
    <t>240,0</t>
  </si>
  <si>
    <t>205,0</t>
  </si>
  <si>
    <t>270,0</t>
  </si>
  <si>
    <t>175,0</t>
  </si>
  <si>
    <t>202,5</t>
  </si>
  <si>
    <t>195,0</t>
  </si>
  <si>
    <t>280,0</t>
  </si>
  <si>
    <t>132,5</t>
  </si>
  <si>
    <t>Харитонов Александр</t>
  </si>
  <si>
    <t>165,0</t>
  </si>
  <si>
    <t>182,5</t>
  </si>
  <si>
    <t>2</t>
  </si>
  <si>
    <t>Открытая</t>
  </si>
  <si>
    <t>56</t>
  </si>
  <si>
    <t>60</t>
  </si>
  <si>
    <t>52</t>
  </si>
  <si>
    <t>82,5</t>
  </si>
  <si>
    <t>90</t>
  </si>
  <si>
    <t>100</t>
  </si>
  <si>
    <t>110</t>
  </si>
  <si>
    <t>75</t>
  </si>
  <si>
    <t>-</t>
  </si>
  <si>
    <t>Агалаков Игорь</t>
  </si>
  <si>
    <t>Юниорки 20-23 (04.10.2004)/20</t>
  </si>
  <si>
    <t>Открытая (14.09.1993)/31</t>
  </si>
  <si>
    <t>Открытая (08.01.1997)/28</t>
  </si>
  <si>
    <t>Открытая (20.12.1998)/36</t>
  </si>
  <si>
    <t>Открытая (27.11.1990)/34</t>
  </si>
  <si>
    <t>Открытая (23.11.1980)/44</t>
  </si>
  <si>
    <t>Открытая (21.11.2003)/21</t>
  </si>
  <si>
    <t>Юноши 14-16 (01.06.2009)/15</t>
  </si>
  <si>
    <t>Юноши 17-19 (11.11.2006)/18</t>
  </si>
  <si>
    <t>Открытая (25.12.1994)/30</t>
  </si>
  <si>
    <t>Открытая (29.05.1995)/29</t>
  </si>
  <si>
    <t>Открытая (21.03.1988)/36</t>
  </si>
  <si>
    <t>Юноши 17-19 (23.01.2007)/18</t>
  </si>
  <si>
    <t>Открытая (31.05.1993)/31</t>
  </si>
  <si>
    <t>Открытая (19.11.1986)/38</t>
  </si>
  <si>
    <t>Юниоры 20-23 (02.10.2002)/22</t>
  </si>
  <si>
    <t>Открытая (01.11.1997)/27</t>
  </si>
  <si>
    <t>Открытая (23.09.1985)/39</t>
  </si>
  <si>
    <t>Открытая (12.09.1991)/33</t>
  </si>
  <si>
    <t>Открытая (12.11.1993)/31</t>
  </si>
  <si>
    <t>Открытая (25.01.1999)/26</t>
  </si>
  <si>
    <t>Открытая (14.07.1992)/32</t>
  </si>
  <si>
    <t>Открытая (16.04.1988)/36</t>
  </si>
  <si>
    <t>Открытая (03.04.1994)/30</t>
  </si>
  <si>
    <t>Юниоры 20-23 (15.10.2002)/22</t>
  </si>
  <si>
    <t>Юниоры 20-23 (19.06.2004)/20</t>
  </si>
  <si>
    <t>Открытая (20.04.1991)/33</t>
  </si>
  <si>
    <t>Открытый турнир «Зимний RED»
WRPF Пауэрлифтинг без экипировки
Слободской/Кировская область, 22 февраля 2025</t>
  </si>
  <si>
    <t>Открытый турнир «Зимний RED»
WRPF Пауэрлифтинг в бинтах
Слободской/Кировская область, 22 февраля 2025</t>
  </si>
  <si>
    <t>Открытый турнир «Зимний RED»
WRPF Силовое двоеборье без экипировки
Слободской/Кировская область, 22 февраля 2025</t>
  </si>
  <si>
    <t>Открытый турнир «Зимний RED»
WRPF Присед без экипировки
Слободской/Кировская область, 22 февраля 2025</t>
  </si>
  <si>
    <t>Открытый турнир «Зимний RED»
WRPF Становая тяга без экипировки
Слободской/Кировская область, 22 февраля 2025</t>
  </si>
  <si>
    <t>Открытый турнир «Зимний RED»
WRPF Жим лежа без экипировки
Слободской/Кировская область, 22 февраля 2025</t>
  </si>
  <si>
    <t>Мастера 40-49 (24.04.1983)/41</t>
  </si>
  <si>
    <t>Открытая (12.02.1985)/40</t>
  </si>
  <si>
    <t>Открытая (06.06.1987)/37</t>
  </si>
  <si>
    <t>Мастера 50-59 (19.11.1970)/54</t>
  </si>
  <si>
    <t>Открытая (22.02.1997)/28</t>
  </si>
  <si>
    <t>Юноши 17-19 (11.01.2007)/18</t>
  </si>
  <si>
    <t>Юниоры 20-23 (16.11.2004)/20</t>
  </si>
  <si>
    <t>Открытая (19.11.1997)/27</t>
  </si>
  <si>
    <t>Открытая (24.07.1995)/29</t>
  </si>
  <si>
    <t>Открытая (03.07.1999)/25</t>
  </si>
  <si>
    <t>Открытая (25.06.1998)/26</t>
  </si>
  <si>
    <t>Мастера 40-49 (04.03.1977)/47</t>
  </si>
  <si>
    <t>Открытая (11.07.1988)/36</t>
  </si>
  <si>
    <t>ВЕСОВАЯ КАТЕГОРИЯ   82.5</t>
  </si>
  <si>
    <t>ВЕСОВАЯ КАТЕГОРИЯ 67.5</t>
  </si>
  <si>
    <t>ВЕСОВАЯ КАТЕГОРИЯ 82.5</t>
  </si>
  <si>
    <t>Открытая (28.12.1994)/30</t>
  </si>
  <si>
    <t>№</t>
  </si>
  <si>
    <t>Кировская область, Слободской</t>
  </si>
  <si>
    <t>Кировская область, Киров</t>
  </si>
  <si>
    <t>Кировская область, Вахруши</t>
  </si>
  <si>
    <t>Кировская область, Кирово-Чепецк</t>
  </si>
  <si>
    <t xml:space="preserve">
Дата рождения/Возраст</t>
  </si>
  <si>
    <t>Возрастная группа</t>
  </si>
  <si>
    <t>J</t>
  </si>
  <si>
    <t>O</t>
  </si>
  <si>
    <t>T1</t>
  </si>
  <si>
    <t>T2</t>
  </si>
  <si>
    <t>M1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</si>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</sst>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3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</font>
    <font>
      <sz val="10"/>
      <name val="Arial Cyr"/>
    </font>
    <font>
      <i/>
      <sz val="12"/>
      <name val="Arial Cyr"/>
    </font>
    <font>
      <i/>
      <sz val="11"/>
      <name val="Arial Cyr"/>
    </font>
    <font>
      <b/>
      <sz val="11"/>
      <name val="Arial Cyr"/>
    </font>
    <font>
      <b/>
      <sz val="10"/>
      <name val="Arial Cyr"/>
    </font>
    <font>
      <sz val="10"/>
      <color theme="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8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0" fillId="0" borderId="2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 indent="1"/>
    </xf>
    <xf numFmtId="49" fontId="8" fillId="0" borderId="0" xfId="0" applyNumberFormat="1" applyFont="1" applyAlignment="1">
      <alignment horizontal="center" vertical="center"/>
    </xf>
    <xf numFmtId="49" fontId="9" fillId="0" borderId="29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165" fontId="1" fillId="0" borderId="0" xfId="0" applyNumberFormat="1" applyFont="1" applyBorder="1" applyAlignment="1">
      <alignment horizontal="center" vertical="center"/>
    </xf>
    <xf numFmtId="165" fontId="1" fillId="0" borderId="22" xfId="0" applyNumberFormat="1" applyFont="1" applyBorder="1" applyAlignment="1">
      <alignment horizontal="center" vertical="center"/>
    </xf>
    <xf numFmtId="165" fontId="1" fillId="0" borderId="23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5" fontId="1" fillId="0" borderId="11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5" fontId="1" fillId="0" borderId="12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27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12" fillId="0" borderId="27" xfId="0" applyNumberFormat="1" applyFont="1" applyFill="1" applyBorder="1" applyAlignment="1">
      <alignment horizontal="center" vertical="center"/>
    </xf>
    <xf numFmtId="49" fontId="12" fillId="0" borderId="23" xfId="0" applyNumberFormat="1" applyFont="1" applyFill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center" vertical="center"/>
    </xf>
    <xf numFmtId="49" fontId="12" fillId="0" borderId="22" xfId="0" applyNumberFormat="1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>
      <alignment horizontal="center" vertical="center"/>
    </xf>
    <xf numFmtId="49" fontId="12" fillId="0" borderId="13" xfId="0" applyNumberFormat="1" applyFont="1" applyFill="1" applyBorder="1" applyAlignment="1">
      <alignment horizontal="center" vertical="center"/>
    </xf>
    <xf numFmtId="165" fontId="1" fillId="0" borderId="18" xfId="0" applyNumberFormat="1" applyFont="1" applyBorder="1" applyAlignment="1">
      <alignment horizontal="center" vertical="center"/>
    </xf>
    <xf numFmtId="165" fontId="1" fillId="0" borderId="20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1" fillId="2" borderId="8" xfId="0" applyNumberFormat="1" applyFont="1" applyFill="1" applyBorder="1" applyAlignment="1">
      <alignment horizontal="center" vertical="center"/>
    </xf>
    <xf numFmtId="165" fontId="12" fillId="0" borderId="8" xfId="0" applyNumberFormat="1" applyFont="1" applyBorder="1" applyAlignment="1">
      <alignment horizontal="center" vertical="center"/>
    </xf>
    <xf numFmtId="164" fontId="0" fillId="0" borderId="12" xfId="0" applyNumberFormat="1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12" fillId="0" borderId="18" xfId="0" applyNumberFormat="1" applyFont="1" applyFill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AC57"/>
  <sheetViews>
    <sheetView topLeftCell="A11" workbookViewId="0">
      <selection activeCell="G41" sqref="G41"/>
    </sheetView>
  </sheetViews>
  <sheetFormatPr baseColWidth="10" defaultColWidth="9.1640625" defaultRowHeight="13"/>
  <cols>
    <col min="1" max="1" width="7.1640625" style="13" bestFit="1" customWidth="1"/>
    <col min="2" max="2" width="25.83203125" style="5" customWidth="1"/>
    <col min="3" max="3" width="30.83203125" style="5" customWidth="1"/>
    <col min="4" max="4" width="20.83203125" style="5" bestFit="1" customWidth="1"/>
    <col min="5" max="5" width="20.83203125" style="5" customWidth="1"/>
    <col min="6" max="6" width="10.1640625" style="12" bestFit="1" customWidth="1"/>
    <col min="7" max="7" width="40.83203125" style="5" customWidth="1"/>
    <col min="8" max="18" width="5.5" style="78" customWidth="1"/>
    <col min="19" max="19" width="5.5" style="13" customWidth="1"/>
    <col min="20" max="20" width="7.6640625" style="62" bestFit="1" customWidth="1"/>
    <col min="21" max="21" width="8.5" style="57" bestFit="1" customWidth="1"/>
    <col min="22" max="22" width="25" style="5" customWidth="1"/>
    <col min="23" max="16384" width="9.1640625" style="3"/>
  </cols>
  <sheetData>
    <row r="1" spans="1:29" s="2" customFormat="1" ht="31" customHeight="1">
      <c r="A1" s="125" t="s">
        <v>231</v>
      </c>
      <c r="B1" s="126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8"/>
    </row>
    <row r="2" spans="1:29" s="2" customFormat="1" ht="62" customHeight="1" thickBot="1">
      <c r="A2" s="129"/>
      <c r="B2" s="130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2"/>
    </row>
    <row r="3" spans="1:29" s="1" customFormat="1" ht="12.75" customHeight="1">
      <c r="A3" s="135" t="s">
        <v>254</v>
      </c>
      <c r="B3" s="145" t="s">
        <v>0</v>
      </c>
      <c r="C3" s="137" t="s">
        <v>259</v>
      </c>
      <c r="D3" s="137" t="s">
        <v>1</v>
      </c>
      <c r="E3" s="156" t="s">
        <v>260</v>
      </c>
      <c r="F3" s="150" t="s">
        <v>2</v>
      </c>
      <c r="G3" s="134" t="s">
        <v>3</v>
      </c>
      <c r="H3" s="133" t="s">
        <v>4</v>
      </c>
      <c r="I3" s="133"/>
      <c r="J3" s="133"/>
      <c r="K3" s="133"/>
      <c r="L3" s="133" t="s">
        <v>5</v>
      </c>
      <c r="M3" s="133"/>
      <c r="N3" s="133"/>
      <c r="O3" s="133"/>
      <c r="P3" s="134" t="s">
        <v>6</v>
      </c>
      <c r="Q3" s="134"/>
      <c r="R3" s="134"/>
      <c r="S3" s="134"/>
      <c r="T3" s="141" t="s">
        <v>7</v>
      </c>
      <c r="U3" s="143" t="s">
        <v>8</v>
      </c>
      <c r="V3" s="139" t="s">
        <v>9</v>
      </c>
    </row>
    <row r="4" spans="1:29" s="1" customFormat="1" ht="21" customHeight="1" thickBot="1">
      <c r="A4" s="136"/>
      <c r="B4" s="146"/>
      <c r="C4" s="138"/>
      <c r="D4" s="138"/>
      <c r="E4" s="157"/>
      <c r="F4" s="151"/>
      <c r="G4" s="138"/>
      <c r="H4" s="73" t="s">
        <v>51</v>
      </c>
      <c r="I4" s="73">
        <v>2</v>
      </c>
      <c r="J4" s="73">
        <v>3</v>
      </c>
      <c r="K4" s="73" t="s">
        <v>10</v>
      </c>
      <c r="L4" s="73">
        <v>1</v>
      </c>
      <c r="M4" s="73">
        <v>2</v>
      </c>
      <c r="N4" s="73">
        <v>3</v>
      </c>
      <c r="O4" s="73" t="s">
        <v>10</v>
      </c>
      <c r="P4" s="73">
        <v>1</v>
      </c>
      <c r="Q4" s="73">
        <v>2</v>
      </c>
      <c r="R4" s="73">
        <v>3</v>
      </c>
      <c r="S4" s="4" t="s">
        <v>10</v>
      </c>
      <c r="T4" s="142"/>
      <c r="U4" s="144"/>
      <c r="V4" s="140"/>
    </row>
    <row r="5" spans="1:29" ht="16">
      <c r="A5" s="147" t="s">
        <v>11</v>
      </c>
      <c r="B5" s="147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06"/>
      <c r="U5" s="107"/>
      <c r="V5" s="108"/>
      <c r="AC5" s="28"/>
    </row>
    <row r="6" spans="1:29">
      <c r="A6" s="30" t="s">
        <v>51</v>
      </c>
      <c r="B6" s="7" t="s">
        <v>17</v>
      </c>
      <c r="C6" s="21" t="s">
        <v>204</v>
      </c>
      <c r="D6" s="7" t="s">
        <v>123</v>
      </c>
      <c r="E6" s="21" t="s">
        <v>261</v>
      </c>
      <c r="F6" s="22">
        <v>1.2541</v>
      </c>
      <c r="G6" s="7" t="s">
        <v>255</v>
      </c>
      <c r="H6" s="88" t="s">
        <v>96</v>
      </c>
      <c r="I6" s="92" t="s">
        <v>132</v>
      </c>
      <c r="J6" s="88" t="s">
        <v>166</v>
      </c>
      <c r="K6" s="74"/>
      <c r="L6" s="88" t="s">
        <v>89</v>
      </c>
      <c r="M6" s="92" t="s">
        <v>143</v>
      </c>
      <c r="N6" s="101" t="s">
        <v>149</v>
      </c>
      <c r="O6" s="74"/>
      <c r="P6" s="88" t="s">
        <v>102</v>
      </c>
      <c r="Q6" s="92" t="s">
        <v>150</v>
      </c>
      <c r="R6" s="88" t="s">
        <v>104</v>
      </c>
      <c r="S6" s="14"/>
      <c r="T6" s="52">
        <f>J6+M6+R6</f>
        <v>227.5</v>
      </c>
      <c r="U6" s="58">
        <f>F6*T6</f>
        <v>285.30775</v>
      </c>
      <c r="V6" s="24" t="s">
        <v>43</v>
      </c>
    </row>
    <row r="7" spans="1:29">
      <c r="A7" s="72" t="s">
        <v>51</v>
      </c>
      <c r="B7" s="11" t="s">
        <v>18</v>
      </c>
      <c r="C7" s="29" t="s">
        <v>205</v>
      </c>
      <c r="D7" s="11" t="s">
        <v>122</v>
      </c>
      <c r="E7" s="29" t="s">
        <v>262</v>
      </c>
      <c r="F7" s="29" t="s">
        <v>126</v>
      </c>
      <c r="G7" s="11" t="s">
        <v>256</v>
      </c>
      <c r="H7" s="86" t="s">
        <v>102</v>
      </c>
      <c r="I7" s="91" t="s">
        <v>150</v>
      </c>
      <c r="J7" s="95" t="s">
        <v>104</v>
      </c>
      <c r="K7" s="79"/>
      <c r="L7" s="86" t="s">
        <v>174</v>
      </c>
      <c r="M7" s="103" t="s">
        <v>141</v>
      </c>
      <c r="N7" s="86" t="s">
        <v>141</v>
      </c>
      <c r="O7" s="79"/>
      <c r="P7" s="86" t="s">
        <v>98</v>
      </c>
      <c r="Q7" s="91" t="s">
        <v>142</v>
      </c>
      <c r="R7" s="86" t="s">
        <v>92</v>
      </c>
      <c r="S7" s="17"/>
      <c r="T7" s="51">
        <f>I7+N7+R7</f>
        <v>270</v>
      </c>
      <c r="U7" s="66">
        <f>F7*T7</f>
        <v>340.63200000000001</v>
      </c>
      <c r="V7" s="34" t="s">
        <v>37</v>
      </c>
    </row>
    <row r="8" spans="1:29">
      <c r="A8" s="70" t="s">
        <v>192</v>
      </c>
      <c r="B8" s="8" t="s">
        <v>62</v>
      </c>
      <c r="C8" s="25" t="s">
        <v>206</v>
      </c>
      <c r="D8" s="8" t="s">
        <v>124</v>
      </c>
      <c r="E8" s="25" t="s">
        <v>262</v>
      </c>
      <c r="F8" s="26">
        <v>1.2905</v>
      </c>
      <c r="G8" s="8" t="s">
        <v>256</v>
      </c>
      <c r="H8" s="90" t="s">
        <v>135</v>
      </c>
      <c r="I8" s="93" t="s">
        <v>165</v>
      </c>
      <c r="J8" s="97" t="s">
        <v>95</v>
      </c>
      <c r="K8" s="77"/>
      <c r="L8" s="90" t="s">
        <v>136</v>
      </c>
      <c r="M8" s="93" t="s">
        <v>78</v>
      </c>
      <c r="N8" s="90" t="s">
        <v>89</v>
      </c>
      <c r="O8" s="77"/>
      <c r="P8" s="90" t="s">
        <v>137</v>
      </c>
      <c r="Q8" s="100" t="s">
        <v>95</v>
      </c>
      <c r="R8" s="75"/>
      <c r="S8" s="15"/>
      <c r="T8" s="53">
        <f>I8+N8+P8</f>
        <v>172.5</v>
      </c>
      <c r="U8" s="59">
        <f>F8*T8</f>
        <v>222.61124999999998</v>
      </c>
      <c r="V8" s="27"/>
    </row>
    <row r="10" spans="1:29" ht="16">
      <c r="A10" s="149" t="s">
        <v>19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63"/>
      <c r="U10" s="60"/>
      <c r="V10" s="20"/>
      <c r="X10" s="28"/>
      <c r="AC10" s="28"/>
    </row>
    <row r="11" spans="1:29">
      <c r="A11" s="71" t="s">
        <v>51</v>
      </c>
      <c r="B11" s="9" t="s">
        <v>21</v>
      </c>
      <c r="C11" s="37" t="s">
        <v>207</v>
      </c>
      <c r="D11" s="9" t="s">
        <v>121</v>
      </c>
      <c r="E11" s="37" t="s">
        <v>262</v>
      </c>
      <c r="F11" s="38">
        <v>1.1882999999999999</v>
      </c>
      <c r="G11" s="9" t="s">
        <v>256</v>
      </c>
      <c r="H11" s="89" t="s">
        <v>102</v>
      </c>
      <c r="I11" s="87" t="s">
        <v>150</v>
      </c>
      <c r="J11" s="87" t="s">
        <v>167</v>
      </c>
      <c r="K11" s="19"/>
      <c r="L11" s="87" t="s">
        <v>89</v>
      </c>
      <c r="M11" s="87" t="s">
        <v>143</v>
      </c>
      <c r="N11" s="19"/>
      <c r="O11" s="19"/>
      <c r="P11" s="87" t="s">
        <v>92</v>
      </c>
      <c r="Q11" s="87" t="s">
        <v>111</v>
      </c>
      <c r="R11" s="94" t="s">
        <v>158</v>
      </c>
      <c r="S11" s="16"/>
      <c r="T11" s="61">
        <f>J11+M11+Q11</f>
        <v>265</v>
      </c>
      <c r="U11" s="56">
        <f>F11*T11</f>
        <v>314.89949999999999</v>
      </c>
      <c r="V11" s="39" t="s">
        <v>23</v>
      </c>
    </row>
    <row r="13" spans="1:29" ht="16">
      <c r="A13" s="149" t="s">
        <v>22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</row>
    <row r="14" spans="1:29">
      <c r="A14" s="71" t="s">
        <v>51</v>
      </c>
      <c r="B14" s="9" t="s">
        <v>24</v>
      </c>
      <c r="C14" s="37" t="s">
        <v>208</v>
      </c>
      <c r="D14" s="9" t="s">
        <v>120</v>
      </c>
      <c r="E14" s="37" t="s">
        <v>262</v>
      </c>
      <c r="F14" s="38">
        <v>1.1177999999999999</v>
      </c>
      <c r="G14" s="9" t="s">
        <v>256</v>
      </c>
      <c r="H14" s="89" t="s">
        <v>101</v>
      </c>
      <c r="I14" s="87" t="s">
        <v>142</v>
      </c>
      <c r="J14" s="19"/>
      <c r="K14" s="19"/>
      <c r="L14" s="89" t="s">
        <v>141</v>
      </c>
      <c r="M14" s="87" t="s">
        <v>176</v>
      </c>
      <c r="N14" s="76"/>
      <c r="O14" s="19"/>
      <c r="P14" s="89" t="s">
        <v>86</v>
      </c>
      <c r="Q14" s="87" t="s">
        <v>155</v>
      </c>
      <c r="R14" s="76"/>
      <c r="S14" s="16"/>
      <c r="T14" s="55">
        <f>I14+M14+Q14</f>
        <v>295</v>
      </c>
      <c r="U14" s="56">
        <f>F14*T14</f>
        <v>329.75099999999998</v>
      </c>
      <c r="V14" s="39" t="s">
        <v>23</v>
      </c>
    </row>
    <row r="16" spans="1:29" ht="16">
      <c r="A16" s="149" t="s">
        <v>251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</row>
    <row r="17" spans="1:22">
      <c r="A17" s="16" t="s">
        <v>51</v>
      </c>
      <c r="B17" s="82" t="s">
        <v>145</v>
      </c>
      <c r="C17" s="39" t="s">
        <v>209</v>
      </c>
      <c r="D17" s="9" t="s">
        <v>146</v>
      </c>
      <c r="E17" s="37" t="s">
        <v>262</v>
      </c>
      <c r="F17" s="38">
        <v>1.0831</v>
      </c>
      <c r="G17" s="9" t="s">
        <v>256</v>
      </c>
      <c r="H17" s="89" t="s">
        <v>102</v>
      </c>
      <c r="I17" s="87" t="s">
        <v>104</v>
      </c>
      <c r="J17" s="96" t="s">
        <v>168</v>
      </c>
      <c r="K17" s="19"/>
      <c r="L17" s="96" t="s">
        <v>89</v>
      </c>
      <c r="M17" s="87" t="s">
        <v>143</v>
      </c>
      <c r="N17" s="96" t="s">
        <v>149</v>
      </c>
      <c r="O17" s="19"/>
      <c r="P17" s="102" t="s">
        <v>98</v>
      </c>
      <c r="Q17" s="87" t="s">
        <v>142</v>
      </c>
      <c r="R17" s="89" t="s">
        <v>92</v>
      </c>
      <c r="S17" s="16"/>
      <c r="T17" s="55">
        <f>I17+M17+R17</f>
        <v>262.5</v>
      </c>
      <c r="U17" s="56">
        <f>F17*T17</f>
        <v>284.31374999999997</v>
      </c>
      <c r="V17" s="39" t="s">
        <v>147</v>
      </c>
    </row>
    <row r="18" spans="1:22">
      <c r="A18" s="32"/>
      <c r="B18" s="85"/>
      <c r="C18" s="29"/>
      <c r="D18" s="29"/>
      <c r="E18" s="29"/>
      <c r="F18" s="31"/>
      <c r="G18" s="29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2"/>
      <c r="T18" s="51"/>
      <c r="U18" s="65"/>
      <c r="V18" s="29"/>
    </row>
    <row r="19" spans="1:22" ht="16">
      <c r="A19" s="149" t="s">
        <v>26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</row>
    <row r="20" spans="1:22">
      <c r="A20" s="16" t="s">
        <v>51</v>
      </c>
      <c r="B20" s="82" t="s">
        <v>25</v>
      </c>
      <c r="C20" s="39" t="s">
        <v>210</v>
      </c>
      <c r="D20" s="9" t="s">
        <v>125</v>
      </c>
      <c r="E20" s="37" t="s">
        <v>262</v>
      </c>
      <c r="F20" s="38">
        <v>0.98429999999999995</v>
      </c>
      <c r="G20" s="9" t="s">
        <v>256</v>
      </c>
      <c r="H20" s="89" t="s">
        <v>102</v>
      </c>
      <c r="I20" s="94" t="s">
        <v>150</v>
      </c>
      <c r="J20" s="96" t="s">
        <v>150</v>
      </c>
      <c r="K20" s="19"/>
      <c r="L20" s="89" t="s">
        <v>143</v>
      </c>
      <c r="M20" s="87" t="s">
        <v>149</v>
      </c>
      <c r="N20" s="96" t="s">
        <v>175</v>
      </c>
      <c r="O20" s="19"/>
      <c r="P20" s="102" t="s">
        <v>102</v>
      </c>
      <c r="Q20" s="94" t="s">
        <v>150</v>
      </c>
      <c r="R20" s="76"/>
      <c r="S20" s="16"/>
      <c r="T20" s="55">
        <f>H20+M20+P20</f>
        <v>225</v>
      </c>
      <c r="U20" s="56">
        <f>F20*T20</f>
        <v>221.4675</v>
      </c>
      <c r="V20" s="39" t="s">
        <v>23</v>
      </c>
    </row>
    <row r="22" spans="1:22" ht="16">
      <c r="A22" s="149" t="s">
        <v>22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</row>
    <row r="23" spans="1:22">
      <c r="A23" s="71" t="s">
        <v>51</v>
      </c>
      <c r="B23" s="9" t="s">
        <v>42</v>
      </c>
      <c r="C23" s="37" t="s">
        <v>211</v>
      </c>
      <c r="D23" s="9" t="s">
        <v>105</v>
      </c>
      <c r="E23" s="37" t="s">
        <v>263</v>
      </c>
      <c r="F23" s="38">
        <v>0.85419999999999996</v>
      </c>
      <c r="G23" s="9" t="s">
        <v>255</v>
      </c>
      <c r="H23" s="89" t="s">
        <v>101</v>
      </c>
      <c r="I23" s="87" t="s">
        <v>142</v>
      </c>
      <c r="J23" s="89" t="s">
        <v>92</v>
      </c>
      <c r="K23" s="19"/>
      <c r="L23" s="89" t="s">
        <v>95</v>
      </c>
      <c r="M23" s="87" t="s">
        <v>96</v>
      </c>
      <c r="N23" s="96" t="s">
        <v>132</v>
      </c>
      <c r="O23" s="19"/>
      <c r="P23" s="89" t="s">
        <v>92</v>
      </c>
      <c r="Q23" s="87" t="s">
        <v>158</v>
      </c>
      <c r="R23" s="89" t="s">
        <v>84</v>
      </c>
      <c r="S23" s="16"/>
      <c r="T23" s="55">
        <f>J23+M23+R23</f>
        <v>335</v>
      </c>
      <c r="U23" s="56">
        <f>F23*T23</f>
        <v>286.15699999999998</v>
      </c>
      <c r="V23" s="39" t="s">
        <v>43</v>
      </c>
    </row>
    <row r="25" spans="1:22" ht="16">
      <c r="A25" s="149" t="s">
        <v>26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</row>
    <row r="26" spans="1:22">
      <c r="A26" s="30" t="s">
        <v>51</v>
      </c>
      <c r="B26" s="7" t="s">
        <v>28</v>
      </c>
      <c r="C26" s="21" t="s">
        <v>212</v>
      </c>
      <c r="D26" s="7" t="s">
        <v>103</v>
      </c>
      <c r="E26" s="21" t="s">
        <v>264</v>
      </c>
      <c r="F26" s="22">
        <v>0.71260000000000001</v>
      </c>
      <c r="G26" s="7" t="s">
        <v>255</v>
      </c>
      <c r="H26" s="88" t="s">
        <v>84</v>
      </c>
      <c r="I26" s="92" t="s">
        <v>99</v>
      </c>
      <c r="J26" s="88" t="s">
        <v>157</v>
      </c>
      <c r="K26" s="74"/>
      <c r="L26" s="88" t="s">
        <v>104</v>
      </c>
      <c r="M26" s="99" t="s">
        <v>98</v>
      </c>
      <c r="N26" s="36"/>
      <c r="O26" s="74"/>
      <c r="P26" s="88" t="s">
        <v>84</v>
      </c>
      <c r="Q26" s="92" t="s">
        <v>99</v>
      </c>
      <c r="R26" s="88" t="s">
        <v>157</v>
      </c>
      <c r="S26" s="14"/>
      <c r="T26" s="52">
        <f>J26+L26+R26</f>
        <v>420</v>
      </c>
      <c r="U26" s="58">
        <f>F26*T26</f>
        <v>299.29200000000003</v>
      </c>
      <c r="V26" s="24" t="s">
        <v>43</v>
      </c>
    </row>
    <row r="27" spans="1:22">
      <c r="A27" s="70" t="s">
        <v>192</v>
      </c>
      <c r="B27" s="8" t="s">
        <v>27</v>
      </c>
      <c r="C27" s="25" t="s">
        <v>213</v>
      </c>
      <c r="D27" s="8" t="s">
        <v>119</v>
      </c>
      <c r="E27" s="25" t="s">
        <v>262</v>
      </c>
      <c r="F27" s="26">
        <v>0.73150000000000004</v>
      </c>
      <c r="G27" s="8" t="s">
        <v>256</v>
      </c>
      <c r="H27" s="90" t="s">
        <v>99</v>
      </c>
      <c r="I27" s="93" t="s">
        <v>169</v>
      </c>
      <c r="J27" s="75"/>
      <c r="K27" s="77"/>
      <c r="L27" s="90" t="s">
        <v>104</v>
      </c>
      <c r="M27" s="100" t="s">
        <v>98</v>
      </c>
      <c r="N27" s="97" t="s">
        <v>98</v>
      </c>
      <c r="O27" s="77"/>
      <c r="P27" s="90" t="s">
        <v>157</v>
      </c>
      <c r="Q27" s="100" t="s">
        <v>140</v>
      </c>
      <c r="R27" s="97" t="s">
        <v>140</v>
      </c>
      <c r="S27" s="15"/>
      <c r="T27" s="53">
        <f>I27+L27+P27</f>
        <v>417.5</v>
      </c>
      <c r="U27" s="59">
        <f>F27*T27</f>
        <v>305.40125</v>
      </c>
      <c r="V27" s="27" t="s">
        <v>23</v>
      </c>
    </row>
    <row r="29" spans="1:22" ht="16">
      <c r="A29" s="149" t="s">
        <v>252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</row>
    <row r="30" spans="1:22">
      <c r="A30" s="30" t="s">
        <v>51</v>
      </c>
      <c r="B30" s="7" t="s">
        <v>29</v>
      </c>
      <c r="C30" s="21" t="s">
        <v>214</v>
      </c>
      <c r="D30" s="7" t="s">
        <v>118</v>
      </c>
      <c r="E30" s="21" t="s">
        <v>262</v>
      </c>
      <c r="F30" s="22">
        <v>0.68159999999999998</v>
      </c>
      <c r="G30" s="7" t="s">
        <v>256</v>
      </c>
      <c r="H30" s="88" t="s">
        <v>93</v>
      </c>
      <c r="I30" s="92" t="s">
        <v>144</v>
      </c>
      <c r="J30" s="101" t="s">
        <v>133</v>
      </c>
      <c r="K30" s="74"/>
      <c r="L30" s="88" t="s">
        <v>92</v>
      </c>
      <c r="M30" s="92" t="s">
        <v>111</v>
      </c>
      <c r="N30" s="101" t="s">
        <v>163</v>
      </c>
      <c r="O30" s="74"/>
      <c r="P30" s="88" t="s">
        <v>93</v>
      </c>
      <c r="Q30" s="92" t="s">
        <v>144</v>
      </c>
      <c r="R30" s="88" t="s">
        <v>133</v>
      </c>
      <c r="S30" s="14"/>
      <c r="T30" s="52">
        <f>I30+M30+R30</f>
        <v>535</v>
      </c>
      <c r="U30" s="58">
        <f>F30*T30</f>
        <v>364.65600000000001</v>
      </c>
      <c r="V30" s="24" t="s">
        <v>23</v>
      </c>
    </row>
    <row r="31" spans="1:22">
      <c r="A31" s="70" t="s">
        <v>192</v>
      </c>
      <c r="B31" s="8" t="s">
        <v>63</v>
      </c>
      <c r="C31" s="25" t="s">
        <v>215</v>
      </c>
      <c r="D31" s="8" t="s">
        <v>131</v>
      </c>
      <c r="E31" s="25" t="s">
        <v>262</v>
      </c>
      <c r="F31" s="26">
        <v>0.69510000000000005</v>
      </c>
      <c r="G31" s="8" t="s">
        <v>255</v>
      </c>
      <c r="H31" s="90" t="s">
        <v>92</v>
      </c>
      <c r="I31" s="93" t="s">
        <v>158</v>
      </c>
      <c r="J31" s="90" t="s">
        <v>82</v>
      </c>
      <c r="K31" s="77"/>
      <c r="L31" s="90" t="s">
        <v>150</v>
      </c>
      <c r="M31" s="93" t="s">
        <v>150</v>
      </c>
      <c r="N31" s="90" t="s">
        <v>104</v>
      </c>
      <c r="O31" s="77"/>
      <c r="P31" s="90" t="s">
        <v>99</v>
      </c>
      <c r="Q31" s="93" t="s">
        <v>157</v>
      </c>
      <c r="R31" s="90" t="s">
        <v>140</v>
      </c>
      <c r="S31" s="15"/>
      <c r="T31" s="53">
        <f>J31+N31+R31</f>
        <v>405</v>
      </c>
      <c r="U31" s="59">
        <f>F31*T31</f>
        <v>281.51550000000003</v>
      </c>
      <c r="V31" s="27" t="s">
        <v>43</v>
      </c>
    </row>
    <row r="33" spans="1:22" ht="16">
      <c r="A33" s="149" t="s">
        <v>30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</row>
    <row r="34" spans="1:22" s="50" customFormat="1">
      <c r="A34" s="30" t="s">
        <v>51</v>
      </c>
      <c r="B34" s="69" t="s">
        <v>64</v>
      </c>
      <c r="C34" s="21" t="s">
        <v>216</v>
      </c>
      <c r="D34" s="7" t="s">
        <v>97</v>
      </c>
      <c r="E34" s="21" t="s">
        <v>264</v>
      </c>
      <c r="F34" s="21" t="s">
        <v>127</v>
      </c>
      <c r="G34" s="7" t="s">
        <v>255</v>
      </c>
      <c r="H34" s="98" t="s">
        <v>84</v>
      </c>
      <c r="I34" s="92" t="s">
        <v>84</v>
      </c>
      <c r="J34" s="88" t="s">
        <v>99</v>
      </c>
      <c r="K34" s="14"/>
      <c r="L34" s="98" t="s">
        <v>98</v>
      </c>
      <c r="M34" s="92" t="s">
        <v>98</v>
      </c>
      <c r="N34" s="98" t="s">
        <v>178</v>
      </c>
      <c r="O34" s="14"/>
      <c r="P34" s="88" t="s">
        <v>99</v>
      </c>
      <c r="Q34" s="92" t="s">
        <v>157</v>
      </c>
      <c r="R34" s="98" t="s">
        <v>184</v>
      </c>
      <c r="S34" s="14"/>
      <c r="T34" s="52">
        <f>J34+M34+Q34</f>
        <v>415</v>
      </c>
      <c r="U34" s="58">
        <f>F34*T34</f>
        <v>267.88249999999999</v>
      </c>
      <c r="V34" s="24"/>
    </row>
    <row r="35" spans="1:22">
      <c r="A35" s="72" t="s">
        <v>51</v>
      </c>
      <c r="B35" s="11" t="s">
        <v>66</v>
      </c>
      <c r="C35" s="29" t="s">
        <v>217</v>
      </c>
      <c r="D35" s="11" t="s">
        <v>117</v>
      </c>
      <c r="E35" s="29" t="s">
        <v>262</v>
      </c>
      <c r="F35" s="31">
        <v>0.63949999999999996</v>
      </c>
      <c r="G35" s="11" t="s">
        <v>256</v>
      </c>
      <c r="H35" s="86" t="s">
        <v>93</v>
      </c>
      <c r="I35" s="103" t="s">
        <v>144</v>
      </c>
      <c r="J35" s="86" t="s">
        <v>144</v>
      </c>
      <c r="K35" s="79"/>
      <c r="L35" s="86" t="s">
        <v>111</v>
      </c>
      <c r="M35" s="103" t="s">
        <v>158</v>
      </c>
      <c r="N35" s="95" t="s">
        <v>158</v>
      </c>
      <c r="O35" s="79"/>
      <c r="P35" s="86" t="s">
        <v>91</v>
      </c>
      <c r="Q35" s="91" t="s">
        <v>93</v>
      </c>
      <c r="R35" s="95" t="s">
        <v>186</v>
      </c>
      <c r="S35" s="17"/>
      <c r="T35" s="51">
        <f>J35+L35+Q35</f>
        <v>515</v>
      </c>
      <c r="U35" s="66">
        <f>F35*T35</f>
        <v>329.34249999999997</v>
      </c>
      <c r="V35" s="34" t="s">
        <v>23</v>
      </c>
    </row>
    <row r="36" spans="1:22" s="50" customFormat="1">
      <c r="A36" s="70" t="s">
        <v>192</v>
      </c>
      <c r="B36" s="8" t="s">
        <v>65</v>
      </c>
      <c r="C36" s="25" t="s">
        <v>218</v>
      </c>
      <c r="D36" s="8" t="s">
        <v>100</v>
      </c>
      <c r="E36" s="25" t="s">
        <v>262</v>
      </c>
      <c r="F36" s="25" t="s">
        <v>128</v>
      </c>
      <c r="G36" s="8" t="s">
        <v>255</v>
      </c>
      <c r="H36" s="90" t="s">
        <v>101</v>
      </c>
      <c r="I36" s="93" t="s">
        <v>142</v>
      </c>
      <c r="J36" s="90" t="s">
        <v>92</v>
      </c>
      <c r="K36" s="15"/>
      <c r="L36" s="90" t="s">
        <v>102</v>
      </c>
      <c r="M36" s="93" t="s">
        <v>150</v>
      </c>
      <c r="N36" s="109" t="s">
        <v>104</v>
      </c>
      <c r="O36" s="15"/>
      <c r="P36" s="90" t="s">
        <v>92</v>
      </c>
      <c r="Q36" s="93" t="s">
        <v>111</v>
      </c>
      <c r="R36" s="109" t="s">
        <v>158</v>
      </c>
      <c r="S36" s="15"/>
      <c r="T36" s="53">
        <f>J36+M36+Q36</f>
        <v>340</v>
      </c>
      <c r="U36" s="59">
        <f>F36*T36</f>
        <v>218.68799999999999</v>
      </c>
      <c r="V36" s="27" t="s">
        <v>43</v>
      </c>
    </row>
    <row r="38" spans="1:22" ht="16">
      <c r="A38" s="149" t="s">
        <v>32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</row>
    <row r="39" spans="1:22">
      <c r="A39" s="14" t="s">
        <v>51</v>
      </c>
      <c r="B39" s="7" t="s">
        <v>40</v>
      </c>
      <c r="C39" s="7" t="s">
        <v>219</v>
      </c>
      <c r="D39" s="7" t="s">
        <v>116</v>
      </c>
      <c r="E39" s="7" t="s">
        <v>261</v>
      </c>
      <c r="F39" s="81">
        <v>0.61550000000000005</v>
      </c>
      <c r="G39" s="7" t="s">
        <v>256</v>
      </c>
      <c r="H39" s="99" t="s">
        <v>133</v>
      </c>
      <c r="I39" s="92" t="s">
        <v>152</v>
      </c>
      <c r="J39" s="92" t="s">
        <v>172</v>
      </c>
      <c r="K39" s="74"/>
      <c r="L39" s="92" t="s">
        <v>84</v>
      </c>
      <c r="M39" s="92" t="s">
        <v>177</v>
      </c>
      <c r="N39" s="92" t="s">
        <v>180</v>
      </c>
      <c r="O39" s="74"/>
      <c r="P39" s="92" t="s">
        <v>134</v>
      </c>
      <c r="Q39" s="92" t="s">
        <v>183</v>
      </c>
      <c r="R39" s="99" t="s">
        <v>187</v>
      </c>
      <c r="S39" s="14"/>
      <c r="T39" s="64">
        <f>J39+N39+Q39</f>
        <v>652.5</v>
      </c>
      <c r="U39" s="58">
        <f>F39*T39</f>
        <v>401.61375000000004</v>
      </c>
      <c r="V39" s="7" t="s">
        <v>23</v>
      </c>
    </row>
    <row r="40" spans="1:22">
      <c r="A40" s="15" t="s">
        <v>51</v>
      </c>
      <c r="B40" s="8" t="s">
        <v>138</v>
      </c>
      <c r="C40" s="8" t="s">
        <v>220</v>
      </c>
      <c r="D40" s="8" t="s">
        <v>139</v>
      </c>
      <c r="E40" s="8" t="s">
        <v>262</v>
      </c>
      <c r="F40" s="83">
        <v>0.6139</v>
      </c>
      <c r="G40" s="8" t="s">
        <v>256</v>
      </c>
      <c r="H40" s="93" t="s">
        <v>140</v>
      </c>
      <c r="I40" s="100" t="s">
        <v>91</v>
      </c>
      <c r="J40" s="100" t="s">
        <v>91</v>
      </c>
      <c r="K40" s="77"/>
      <c r="L40" s="93" t="s">
        <v>82</v>
      </c>
      <c r="M40" s="93" t="s">
        <v>84</v>
      </c>
      <c r="N40" s="93" t="s">
        <v>179</v>
      </c>
      <c r="O40" s="77"/>
      <c r="P40" s="93" t="s">
        <v>93</v>
      </c>
      <c r="Q40" s="93" t="s">
        <v>144</v>
      </c>
      <c r="R40" s="100" t="s">
        <v>133</v>
      </c>
      <c r="S40" s="15"/>
      <c r="T40" s="54">
        <f>H40+N40+Q40</f>
        <v>515</v>
      </c>
      <c r="U40" s="59">
        <f>F40*T40</f>
        <v>316.1585</v>
      </c>
      <c r="V40" s="8" t="s">
        <v>23</v>
      </c>
    </row>
    <row r="44" spans="1:22" ht="18">
      <c r="B44" s="42" t="s">
        <v>44</v>
      </c>
      <c r="C44" s="42"/>
      <c r="D44" s="43"/>
      <c r="E44" s="43"/>
      <c r="F44" s="44"/>
    </row>
    <row r="45" spans="1:22" ht="16">
      <c r="B45" s="45" t="s">
        <v>45</v>
      </c>
      <c r="C45" s="45"/>
      <c r="D45" s="43"/>
      <c r="E45" s="43"/>
      <c r="F45" s="44"/>
    </row>
    <row r="46" spans="1:22" ht="14">
      <c r="B46" s="46"/>
      <c r="C46" s="47" t="s">
        <v>193</v>
      </c>
      <c r="D46" s="43"/>
      <c r="E46" s="43"/>
      <c r="F46" s="44"/>
    </row>
    <row r="47" spans="1:22" ht="14">
      <c r="B47" s="48" t="s">
        <v>46</v>
      </c>
      <c r="C47" s="48" t="s">
        <v>47</v>
      </c>
      <c r="D47" s="48" t="s">
        <v>48</v>
      </c>
      <c r="E47" s="48"/>
      <c r="F47" s="48" t="s">
        <v>49</v>
      </c>
      <c r="G47" s="48" t="s">
        <v>7</v>
      </c>
    </row>
    <row r="48" spans="1:22">
      <c r="B48" s="43" t="s">
        <v>18</v>
      </c>
      <c r="C48" s="43" t="s">
        <v>193</v>
      </c>
      <c r="D48" s="49" t="s">
        <v>196</v>
      </c>
      <c r="E48" s="49"/>
      <c r="F48" s="110">
        <f>U7</f>
        <v>340.63200000000001</v>
      </c>
      <c r="G48" s="117">
        <v>270</v>
      </c>
    </row>
    <row r="49" spans="2:7">
      <c r="B49" s="43" t="s">
        <v>24</v>
      </c>
      <c r="C49" s="43" t="s">
        <v>193</v>
      </c>
      <c r="D49" s="49" t="s">
        <v>195</v>
      </c>
      <c r="E49" s="49"/>
      <c r="F49" s="110">
        <f>U14</f>
        <v>329.75099999999998</v>
      </c>
      <c r="G49" s="117">
        <v>295</v>
      </c>
    </row>
    <row r="50" spans="2:7">
      <c r="B50" s="43" t="s">
        <v>21</v>
      </c>
      <c r="C50" s="43" t="s">
        <v>193</v>
      </c>
      <c r="D50" s="49" t="s">
        <v>194</v>
      </c>
      <c r="E50" s="49"/>
      <c r="F50" s="110">
        <f>U11</f>
        <v>314.89949999999999</v>
      </c>
      <c r="G50" s="117">
        <v>265</v>
      </c>
    </row>
    <row r="51" spans="2:7">
      <c r="B51" s="43"/>
      <c r="C51" s="43"/>
      <c r="D51" s="43"/>
      <c r="E51" s="43"/>
      <c r="F51" s="43"/>
    </row>
    <row r="52" spans="2:7" ht="16">
      <c r="B52" s="45" t="s">
        <v>50</v>
      </c>
      <c r="C52" s="45"/>
      <c r="D52" s="43"/>
      <c r="E52" s="43"/>
      <c r="F52" s="44"/>
    </row>
    <row r="53" spans="2:7" ht="14">
      <c r="B53" s="46"/>
      <c r="C53" s="47" t="s">
        <v>193</v>
      </c>
      <c r="D53" s="43"/>
      <c r="E53" s="43"/>
      <c r="F53" s="44"/>
    </row>
    <row r="54" spans="2:7" ht="14">
      <c r="B54" s="48" t="s">
        <v>46</v>
      </c>
      <c r="C54" s="48" t="s">
        <v>47</v>
      </c>
      <c r="D54" s="48" t="s">
        <v>48</v>
      </c>
      <c r="E54" s="48"/>
      <c r="F54" s="48" t="s">
        <v>49</v>
      </c>
      <c r="G54" s="48" t="s">
        <v>7</v>
      </c>
    </row>
    <row r="55" spans="2:7">
      <c r="B55" s="43" t="s">
        <v>29</v>
      </c>
      <c r="C55" s="43" t="s">
        <v>193</v>
      </c>
      <c r="D55" s="49" t="s">
        <v>197</v>
      </c>
      <c r="E55" s="49"/>
      <c r="F55" s="110">
        <f>U30</f>
        <v>364.65600000000001</v>
      </c>
      <c r="G55" s="117">
        <v>535</v>
      </c>
    </row>
    <row r="56" spans="2:7">
      <c r="B56" s="43" t="s">
        <v>66</v>
      </c>
      <c r="C56" s="43" t="s">
        <v>193</v>
      </c>
      <c r="D56" s="49" t="s">
        <v>198</v>
      </c>
      <c r="E56" s="49"/>
      <c r="F56" s="110">
        <f>U35</f>
        <v>329.34249999999997</v>
      </c>
      <c r="G56" s="117">
        <v>515</v>
      </c>
    </row>
    <row r="57" spans="2:7">
      <c r="B57" s="43" t="s">
        <v>138</v>
      </c>
      <c r="C57" s="43" t="s">
        <v>193</v>
      </c>
      <c r="D57" s="49" t="s">
        <v>199</v>
      </c>
      <c r="E57" s="49"/>
      <c r="F57" s="110">
        <f>U40</f>
        <v>316.1585</v>
      </c>
      <c r="G57" s="117">
        <v>515</v>
      </c>
    </row>
  </sheetData>
  <mergeCells count="24">
    <mergeCell ref="A29:S29"/>
    <mergeCell ref="A33:S33"/>
    <mergeCell ref="A38:S38"/>
    <mergeCell ref="A19:S19"/>
    <mergeCell ref="A22:S22"/>
    <mergeCell ref="A5:S5"/>
    <mergeCell ref="A13:S13"/>
    <mergeCell ref="F3:F4"/>
    <mergeCell ref="A10:S10"/>
    <mergeCell ref="A25:S25"/>
    <mergeCell ref="A16:S16"/>
    <mergeCell ref="E3:E4"/>
    <mergeCell ref="A1:V2"/>
    <mergeCell ref="H3:K3"/>
    <mergeCell ref="L3:O3"/>
    <mergeCell ref="P3:S3"/>
    <mergeCell ref="A3:A4"/>
    <mergeCell ref="C3:C4"/>
    <mergeCell ref="D3:D4"/>
    <mergeCell ref="V3:V4"/>
    <mergeCell ref="G3:G4"/>
    <mergeCell ref="T3:T4"/>
    <mergeCell ref="U3:U4"/>
    <mergeCell ref="B3:B4"/>
  </mergeCells>
  <phoneticPr fontId="0" type="noConversion"/>
  <pageMargins left="0.19685039370078741" right="0.47244094488188981" top="0.43307086614173229" bottom="0.47244094488188981" header="0.51181102362204722" footer="0.51181102362204722"/>
  <pageSetup scale="54" fitToHeight="100" orientation="landscape" horizontalDpi="300" verticalDpi="300" r:id="rId1"/>
  <headerFooter alignWithMargins="0">
    <oddFooter>Страница &amp;С&amp;П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2"/>
  <sheetViews>
    <sheetView workbookViewId="0">
      <selection activeCell="D23" sqref="D23"/>
    </sheetView>
  </sheetViews>
  <sheetFormatPr baseColWidth="10" defaultColWidth="9.1640625" defaultRowHeight="13"/>
  <cols>
    <col min="1" max="1" width="7.1640625" style="13" bestFit="1" customWidth="1"/>
    <col min="2" max="2" width="25.83203125" style="5" customWidth="1"/>
    <col min="3" max="4" width="30.83203125" style="5" customWidth="1"/>
    <col min="5" max="5" width="16.6640625" style="5" customWidth="1"/>
    <col min="6" max="6" width="10.1640625" style="12" bestFit="1" customWidth="1"/>
    <col min="7" max="7" width="36.6640625" style="5" customWidth="1"/>
    <col min="8" max="19" width="5.5" style="78" customWidth="1"/>
    <col min="20" max="20" width="7.6640625" style="62" bestFit="1" customWidth="1"/>
    <col min="21" max="21" width="8.5" style="57" bestFit="1" customWidth="1"/>
    <col min="22" max="22" width="25" style="5" customWidth="1"/>
    <col min="23" max="16384" width="9.1640625" style="3"/>
  </cols>
  <sheetData>
    <row r="1" spans="1:22" s="2" customFormat="1" ht="31" customHeight="1">
      <c r="A1" s="125" t="s">
        <v>232</v>
      </c>
      <c r="B1" s="126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8"/>
    </row>
    <row r="2" spans="1:22" s="2" customFormat="1" ht="62" customHeight="1" thickBot="1">
      <c r="A2" s="129"/>
      <c r="B2" s="130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2"/>
    </row>
    <row r="3" spans="1:22" s="1" customFormat="1" ht="12.75" customHeight="1">
      <c r="A3" s="135" t="s">
        <v>254</v>
      </c>
      <c r="B3" s="145" t="s">
        <v>0</v>
      </c>
      <c r="C3" s="137" t="s">
        <v>259</v>
      </c>
      <c r="D3" s="156" t="s">
        <v>260</v>
      </c>
      <c r="E3" s="137" t="s">
        <v>1</v>
      </c>
      <c r="F3" s="150" t="s">
        <v>2</v>
      </c>
      <c r="G3" s="134" t="s">
        <v>3</v>
      </c>
      <c r="H3" s="133" t="s">
        <v>4</v>
      </c>
      <c r="I3" s="133"/>
      <c r="J3" s="133"/>
      <c r="K3" s="133"/>
      <c r="L3" s="133" t="s">
        <v>5</v>
      </c>
      <c r="M3" s="133"/>
      <c r="N3" s="133"/>
      <c r="O3" s="133"/>
      <c r="P3" s="133" t="s">
        <v>6</v>
      </c>
      <c r="Q3" s="133"/>
      <c r="R3" s="133"/>
      <c r="S3" s="133"/>
      <c r="T3" s="141" t="s">
        <v>7</v>
      </c>
      <c r="U3" s="143" t="s">
        <v>8</v>
      </c>
      <c r="V3" s="139" t="s">
        <v>9</v>
      </c>
    </row>
    <row r="4" spans="1:22" s="1" customFormat="1" ht="21" customHeight="1" thickBot="1">
      <c r="A4" s="136"/>
      <c r="B4" s="146"/>
      <c r="C4" s="138"/>
      <c r="D4" s="157"/>
      <c r="E4" s="138"/>
      <c r="F4" s="151"/>
      <c r="G4" s="138"/>
      <c r="H4" s="73">
        <v>1</v>
      </c>
      <c r="I4" s="73">
        <v>2</v>
      </c>
      <c r="J4" s="73">
        <v>3</v>
      </c>
      <c r="K4" s="73" t="s">
        <v>10</v>
      </c>
      <c r="L4" s="73">
        <v>1</v>
      </c>
      <c r="M4" s="73">
        <v>2</v>
      </c>
      <c r="N4" s="73">
        <v>3</v>
      </c>
      <c r="O4" s="73" t="s">
        <v>10</v>
      </c>
      <c r="P4" s="73">
        <v>1</v>
      </c>
      <c r="Q4" s="73">
        <v>2</v>
      </c>
      <c r="R4" s="73">
        <v>3</v>
      </c>
      <c r="S4" s="73" t="s">
        <v>10</v>
      </c>
      <c r="T4" s="142"/>
      <c r="U4" s="144"/>
      <c r="V4" s="140"/>
    </row>
    <row r="5" spans="1:22" ht="16">
      <c r="A5" s="147" t="s">
        <v>11</v>
      </c>
      <c r="B5" s="147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</row>
    <row r="6" spans="1:22">
      <c r="A6" s="16" t="s">
        <v>51</v>
      </c>
      <c r="B6" s="9" t="s">
        <v>67</v>
      </c>
      <c r="C6" s="9" t="s">
        <v>221</v>
      </c>
      <c r="D6" s="9" t="s">
        <v>262</v>
      </c>
      <c r="E6" s="9" t="s">
        <v>148</v>
      </c>
      <c r="F6" s="40">
        <v>1.2194</v>
      </c>
      <c r="G6" s="9" t="s">
        <v>255</v>
      </c>
      <c r="H6" s="87" t="s">
        <v>132</v>
      </c>
      <c r="I6" s="87" t="s">
        <v>166</v>
      </c>
      <c r="J6" s="87" t="s">
        <v>102</v>
      </c>
      <c r="K6" s="19"/>
      <c r="L6" s="87" t="s">
        <v>149</v>
      </c>
      <c r="M6" s="94" t="s">
        <v>175</v>
      </c>
      <c r="N6" s="19"/>
      <c r="O6" s="19"/>
      <c r="P6" s="87" t="s">
        <v>150</v>
      </c>
      <c r="Q6" s="87" t="s">
        <v>104</v>
      </c>
      <c r="R6" s="87" t="s">
        <v>98</v>
      </c>
      <c r="S6" s="19"/>
      <c r="T6" s="61">
        <f>J6+L6+R6</f>
        <v>240</v>
      </c>
      <c r="U6" s="56">
        <f>F6*T6</f>
        <v>292.65600000000001</v>
      </c>
      <c r="V6" s="9" t="s">
        <v>43</v>
      </c>
    </row>
    <row r="7" spans="1:22">
      <c r="A7" s="23"/>
      <c r="B7" s="21"/>
      <c r="C7" s="21"/>
      <c r="D7" s="21"/>
      <c r="E7" s="21"/>
      <c r="F7" s="41"/>
      <c r="G7" s="21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51"/>
      <c r="U7" s="65"/>
      <c r="V7" s="29"/>
    </row>
    <row r="8" spans="1:22" ht="16">
      <c r="A8" s="152" t="s">
        <v>16</v>
      </c>
      <c r="B8" s="152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</row>
    <row r="9" spans="1:22">
      <c r="A9" s="16" t="s">
        <v>51</v>
      </c>
      <c r="B9" s="9" t="s">
        <v>20</v>
      </c>
      <c r="C9" s="9" t="s">
        <v>222</v>
      </c>
      <c r="D9" s="9" t="s">
        <v>262</v>
      </c>
      <c r="E9" s="9" t="s">
        <v>94</v>
      </c>
      <c r="F9" s="40">
        <v>1.1525000000000001</v>
      </c>
      <c r="G9" s="9" t="s">
        <v>255</v>
      </c>
      <c r="H9" s="87" t="s">
        <v>95</v>
      </c>
      <c r="I9" s="87" t="s">
        <v>96</v>
      </c>
      <c r="J9" s="87" t="s">
        <v>132</v>
      </c>
      <c r="K9" s="19"/>
      <c r="L9" s="87" t="s">
        <v>89</v>
      </c>
      <c r="M9" s="94" t="s">
        <v>143</v>
      </c>
      <c r="N9" s="94" t="s">
        <v>143</v>
      </c>
      <c r="O9" s="19"/>
      <c r="P9" s="87" t="s">
        <v>96</v>
      </c>
      <c r="Q9" s="87" t="s">
        <v>132</v>
      </c>
      <c r="R9" s="87" t="s">
        <v>166</v>
      </c>
      <c r="S9" s="19"/>
      <c r="T9" s="61">
        <f>J9+L9+R9</f>
        <v>205</v>
      </c>
      <c r="U9" s="56">
        <f>F9*T9</f>
        <v>236.26250000000002</v>
      </c>
      <c r="V9" s="9" t="s">
        <v>43</v>
      </c>
    </row>
    <row r="10" spans="1:22">
      <c r="A10" s="32"/>
      <c r="B10" s="29"/>
      <c r="C10" s="29"/>
      <c r="D10" s="29"/>
      <c r="E10" s="29"/>
      <c r="F10" s="31"/>
      <c r="G10" s="29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51"/>
      <c r="U10" s="65"/>
      <c r="V10" s="29"/>
    </row>
    <row r="11" spans="1:22" ht="16">
      <c r="A11" s="152" t="s">
        <v>250</v>
      </c>
      <c r="B11" s="152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</row>
    <row r="12" spans="1:22">
      <c r="A12" s="16" t="s">
        <v>51</v>
      </c>
      <c r="B12" s="9" t="s">
        <v>68</v>
      </c>
      <c r="C12" s="9" t="s">
        <v>223</v>
      </c>
      <c r="D12" s="9" t="s">
        <v>262</v>
      </c>
      <c r="E12" s="9" t="s">
        <v>115</v>
      </c>
      <c r="F12" s="9" t="s">
        <v>129</v>
      </c>
      <c r="G12" s="10" t="s">
        <v>256</v>
      </c>
      <c r="H12" s="94" t="s">
        <v>154</v>
      </c>
      <c r="I12" s="87" t="s">
        <v>154</v>
      </c>
      <c r="J12" s="94" t="s">
        <v>152</v>
      </c>
      <c r="K12" s="19"/>
      <c r="L12" s="87" t="s">
        <v>155</v>
      </c>
      <c r="M12" s="87" t="s">
        <v>158</v>
      </c>
      <c r="N12" s="94" t="s">
        <v>82</v>
      </c>
      <c r="O12" s="19"/>
      <c r="P12" s="87" t="s">
        <v>156</v>
      </c>
      <c r="Q12" s="87" t="s">
        <v>182</v>
      </c>
      <c r="R12" s="87" t="s">
        <v>154</v>
      </c>
      <c r="S12" s="19"/>
      <c r="T12" s="61">
        <f>I12+M12+R12</f>
        <v>560</v>
      </c>
      <c r="U12" s="56">
        <f>F12*T12</f>
        <v>375.42399999999998</v>
      </c>
      <c r="V12" s="9" t="s">
        <v>37</v>
      </c>
    </row>
    <row r="14" spans="1:22" ht="16">
      <c r="A14" s="152" t="s">
        <v>13</v>
      </c>
      <c r="B14" s="152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</row>
    <row r="15" spans="1:22">
      <c r="A15" s="14" t="s">
        <v>51</v>
      </c>
      <c r="B15" s="7" t="s">
        <v>31</v>
      </c>
      <c r="C15" s="7" t="s">
        <v>224</v>
      </c>
      <c r="D15" s="7" t="s">
        <v>262</v>
      </c>
      <c r="E15" s="7" t="s">
        <v>90</v>
      </c>
      <c r="F15" s="116">
        <v>0.64100000000000001</v>
      </c>
      <c r="G15" s="7" t="s">
        <v>255</v>
      </c>
      <c r="H15" s="92" t="s">
        <v>91</v>
      </c>
      <c r="I15" s="92" t="s">
        <v>93</v>
      </c>
      <c r="J15" s="92" t="s">
        <v>144</v>
      </c>
      <c r="K15" s="74"/>
      <c r="L15" s="99" t="s">
        <v>92</v>
      </c>
      <c r="M15" s="92" t="s">
        <v>92</v>
      </c>
      <c r="N15" s="92" t="s">
        <v>158</v>
      </c>
      <c r="O15" s="74"/>
      <c r="P15" s="92" t="s">
        <v>93</v>
      </c>
      <c r="Q15" s="92" t="s">
        <v>144</v>
      </c>
      <c r="R15" s="92" t="s">
        <v>133</v>
      </c>
      <c r="S15" s="74"/>
      <c r="T15" s="64">
        <f>J15+N15+R15</f>
        <v>540</v>
      </c>
      <c r="U15" s="58">
        <f>F15*T15</f>
        <v>346.14</v>
      </c>
      <c r="V15" s="7" t="s">
        <v>43</v>
      </c>
    </row>
    <row r="16" spans="1:22" s="50" customFormat="1">
      <c r="A16" s="15" t="s">
        <v>192</v>
      </c>
      <c r="B16" s="111" t="s">
        <v>33</v>
      </c>
      <c r="C16" s="83" t="s">
        <v>225</v>
      </c>
      <c r="D16" s="83" t="s">
        <v>262</v>
      </c>
      <c r="E16" s="112">
        <v>89.6</v>
      </c>
      <c r="F16" s="113">
        <v>0.63980000000000004</v>
      </c>
      <c r="G16" s="83" t="s">
        <v>256</v>
      </c>
      <c r="H16" s="114">
        <v>200</v>
      </c>
      <c r="I16" s="114">
        <v>210</v>
      </c>
      <c r="J16" s="115">
        <v>220</v>
      </c>
      <c r="K16" s="54"/>
      <c r="L16" s="114">
        <v>120</v>
      </c>
      <c r="M16" s="114">
        <v>125</v>
      </c>
      <c r="N16" s="115">
        <v>127.5</v>
      </c>
      <c r="O16" s="54"/>
      <c r="P16" s="114">
        <v>180</v>
      </c>
      <c r="Q16" s="114">
        <v>190</v>
      </c>
      <c r="R16" s="115">
        <v>195</v>
      </c>
      <c r="S16" s="54"/>
      <c r="T16" s="54">
        <f>I16+M16+Q16</f>
        <v>525</v>
      </c>
      <c r="U16" s="59">
        <f>F16*T16</f>
        <v>335.89500000000004</v>
      </c>
      <c r="V16" s="8" t="s">
        <v>23</v>
      </c>
    </row>
    <row r="17" spans="1:22">
      <c r="A17" s="32"/>
      <c r="B17" s="29"/>
      <c r="C17" s="29"/>
      <c r="D17" s="29"/>
      <c r="E17" s="29"/>
      <c r="F17" s="84"/>
      <c r="G17" s="29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51"/>
      <c r="U17" s="65"/>
      <c r="V17" s="29"/>
    </row>
    <row r="18" spans="1:22" ht="16">
      <c r="A18" s="152" t="s">
        <v>60</v>
      </c>
      <c r="B18" s="152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</row>
    <row r="19" spans="1:22">
      <c r="A19" s="16" t="s">
        <v>51</v>
      </c>
      <c r="B19" s="9" t="s">
        <v>69</v>
      </c>
      <c r="C19" s="9" t="s">
        <v>226</v>
      </c>
      <c r="D19" s="9" t="s">
        <v>262</v>
      </c>
      <c r="E19" s="9" t="s">
        <v>114</v>
      </c>
      <c r="F19" s="9" t="s">
        <v>130</v>
      </c>
      <c r="G19" s="10" t="s">
        <v>256</v>
      </c>
      <c r="H19" s="87" t="s">
        <v>91</v>
      </c>
      <c r="I19" s="87" t="s">
        <v>93</v>
      </c>
      <c r="J19" s="87" t="s">
        <v>144</v>
      </c>
      <c r="K19" s="19"/>
      <c r="L19" s="87" t="s">
        <v>104</v>
      </c>
      <c r="M19" s="87" t="s">
        <v>92</v>
      </c>
      <c r="N19" s="19"/>
      <c r="O19" s="19"/>
      <c r="P19" s="87" t="s">
        <v>91</v>
      </c>
      <c r="Q19" s="87" t="s">
        <v>93</v>
      </c>
      <c r="R19" s="94" t="s">
        <v>144</v>
      </c>
      <c r="S19" s="19"/>
      <c r="T19" s="61">
        <f>J19+M19+Q19</f>
        <v>510</v>
      </c>
      <c r="U19" s="56">
        <f>F19*T19</f>
        <v>300.28800000000001</v>
      </c>
      <c r="V19" s="9"/>
    </row>
    <row r="21" spans="1:22" ht="16">
      <c r="A21" s="152" t="s">
        <v>70</v>
      </c>
      <c r="B21" s="152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</row>
    <row r="22" spans="1:22">
      <c r="A22" s="16" t="s">
        <v>51</v>
      </c>
      <c r="B22" s="9" t="s">
        <v>71</v>
      </c>
      <c r="C22" s="9" t="s">
        <v>227</v>
      </c>
      <c r="D22" s="9" t="s">
        <v>262</v>
      </c>
      <c r="E22" s="9" t="s">
        <v>113</v>
      </c>
      <c r="F22" s="40">
        <v>0.5756</v>
      </c>
      <c r="G22" s="9" t="s">
        <v>256</v>
      </c>
      <c r="H22" s="87" t="s">
        <v>151</v>
      </c>
      <c r="I22" s="87" t="s">
        <v>171</v>
      </c>
      <c r="J22" s="87" t="s">
        <v>173</v>
      </c>
      <c r="K22" s="19"/>
      <c r="L22" s="87" t="s">
        <v>152</v>
      </c>
      <c r="M22" s="87" t="s">
        <v>172</v>
      </c>
      <c r="N22" s="87" t="s">
        <v>181</v>
      </c>
      <c r="O22" s="19"/>
      <c r="P22" s="87" t="s">
        <v>153</v>
      </c>
      <c r="Q22" s="19"/>
      <c r="R22" s="19"/>
      <c r="S22" s="19"/>
      <c r="T22" s="61">
        <f>J22+N22+P22</f>
        <v>930</v>
      </c>
      <c r="U22" s="56">
        <f>F22*T22</f>
        <v>535.30799999999999</v>
      </c>
      <c r="V22" s="9" t="s">
        <v>23</v>
      </c>
    </row>
  </sheetData>
  <mergeCells count="20">
    <mergeCell ref="A1:V2"/>
    <mergeCell ref="A3:A4"/>
    <mergeCell ref="B3:B4"/>
    <mergeCell ref="C3:C4"/>
    <mergeCell ref="E3:E4"/>
    <mergeCell ref="F3:F4"/>
    <mergeCell ref="G3:G4"/>
    <mergeCell ref="H3:K3"/>
    <mergeCell ref="L3:O3"/>
    <mergeCell ref="P3:S3"/>
    <mergeCell ref="T3:T4"/>
    <mergeCell ref="U3:U4"/>
    <mergeCell ref="V3:V4"/>
    <mergeCell ref="D3:D4"/>
    <mergeCell ref="A11:S11"/>
    <mergeCell ref="A5:S5"/>
    <mergeCell ref="A18:S18"/>
    <mergeCell ref="A21:S21"/>
    <mergeCell ref="A14:S14"/>
    <mergeCell ref="A8:S8"/>
  </mergeCells>
  <pageMargins left="0.19685039370078741" right="0.47244094488188981" top="0.43307086614173229" bottom="0.47244094488188981" header="0.51181102362204722" footer="0.51181102362204722"/>
  <pageSetup scale="54" fitToHeight="100" orientation="landscape" horizontalDpi="300" verticalDpi="300" r:id="rId1"/>
  <headerFooter alignWithMargins="0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0"/>
  <sheetViews>
    <sheetView workbookViewId="0">
      <selection sqref="A1:R2"/>
    </sheetView>
  </sheetViews>
  <sheetFormatPr baseColWidth="10" defaultColWidth="9.1640625" defaultRowHeight="13"/>
  <cols>
    <col min="1" max="1" width="7.1640625" style="5" bestFit="1" customWidth="1"/>
    <col min="2" max="2" width="25.83203125" style="5" customWidth="1"/>
    <col min="3" max="4" width="30.83203125" style="5" customWidth="1"/>
    <col min="5" max="5" width="20.83203125" style="5" bestFit="1" customWidth="1"/>
    <col min="6" max="6" width="10.1640625" style="12" bestFit="1" customWidth="1"/>
    <col min="7" max="7" width="40.83203125" style="5" customWidth="1"/>
    <col min="8" max="15" width="5.5" style="13" customWidth="1"/>
    <col min="16" max="16" width="7.6640625" style="6" bestFit="1" customWidth="1"/>
    <col min="17" max="17" width="8.5" style="6" bestFit="1" customWidth="1"/>
    <col min="18" max="18" width="25" style="5" customWidth="1"/>
    <col min="19" max="16384" width="9.1640625" style="3"/>
  </cols>
  <sheetData>
    <row r="1" spans="1:18" s="2" customFormat="1" ht="30" customHeight="1">
      <c r="A1" s="125" t="s">
        <v>233</v>
      </c>
      <c r="B1" s="126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8"/>
    </row>
    <row r="2" spans="1:18" s="2" customFormat="1" ht="62" customHeight="1" thickBot="1">
      <c r="A2" s="129"/>
      <c r="B2" s="130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2"/>
    </row>
    <row r="3" spans="1:18" s="1" customFormat="1" ht="12.75" customHeight="1">
      <c r="A3" s="135" t="s">
        <v>254</v>
      </c>
      <c r="B3" s="145" t="s">
        <v>0</v>
      </c>
      <c r="C3" s="137" t="s">
        <v>259</v>
      </c>
      <c r="D3" s="156" t="s">
        <v>260</v>
      </c>
      <c r="E3" s="137" t="s">
        <v>1</v>
      </c>
      <c r="F3" s="150" t="s">
        <v>2</v>
      </c>
      <c r="G3" s="134" t="s">
        <v>3</v>
      </c>
      <c r="H3" s="134" t="s">
        <v>76</v>
      </c>
      <c r="I3" s="134"/>
      <c r="J3" s="134"/>
      <c r="K3" s="134"/>
      <c r="L3" s="134" t="s">
        <v>6</v>
      </c>
      <c r="M3" s="134"/>
      <c r="N3" s="134"/>
      <c r="O3" s="134"/>
      <c r="P3" s="150" t="s">
        <v>7</v>
      </c>
      <c r="Q3" s="150" t="s">
        <v>8</v>
      </c>
      <c r="R3" s="139" t="s">
        <v>9</v>
      </c>
    </row>
    <row r="4" spans="1:18" s="1" customFormat="1" ht="21" customHeight="1" thickBot="1">
      <c r="A4" s="136"/>
      <c r="B4" s="146"/>
      <c r="C4" s="138"/>
      <c r="D4" s="157"/>
      <c r="E4" s="138"/>
      <c r="F4" s="151"/>
      <c r="G4" s="138"/>
      <c r="H4" s="68">
        <v>1</v>
      </c>
      <c r="I4" s="68">
        <v>2</v>
      </c>
      <c r="J4" s="68">
        <v>3</v>
      </c>
      <c r="K4" s="68" t="s">
        <v>10</v>
      </c>
      <c r="L4" s="68">
        <v>1</v>
      </c>
      <c r="M4" s="68">
        <v>2</v>
      </c>
      <c r="N4" s="68">
        <v>3</v>
      </c>
      <c r="O4" s="68" t="s">
        <v>10</v>
      </c>
      <c r="P4" s="151"/>
      <c r="Q4" s="151"/>
      <c r="R4" s="140"/>
    </row>
    <row r="5" spans="1:18" ht="16">
      <c r="A5" s="154" t="s">
        <v>13</v>
      </c>
      <c r="B5" s="154"/>
      <c r="C5" s="155"/>
      <c r="D5" s="155"/>
      <c r="E5" s="155"/>
      <c r="F5" s="155"/>
      <c r="G5" s="155"/>
      <c r="H5" s="155"/>
      <c r="I5" s="155"/>
      <c r="J5" s="155"/>
      <c r="K5" s="155"/>
      <c r="L5" s="67"/>
      <c r="M5" s="67"/>
      <c r="N5" s="67"/>
      <c r="O5" s="67"/>
    </row>
    <row r="6" spans="1:18">
      <c r="A6" s="16" t="s">
        <v>202</v>
      </c>
      <c r="B6" s="9" t="s">
        <v>74</v>
      </c>
      <c r="C6" s="9" t="s">
        <v>228</v>
      </c>
      <c r="D6" s="9" t="s">
        <v>261</v>
      </c>
      <c r="E6" s="9" t="s">
        <v>107</v>
      </c>
      <c r="F6" s="10">
        <v>0.64059999999999995</v>
      </c>
      <c r="G6" s="9" t="s">
        <v>255</v>
      </c>
      <c r="H6" s="94" t="s">
        <v>158</v>
      </c>
      <c r="I6" s="94" t="s">
        <v>158</v>
      </c>
      <c r="J6" s="94" t="s">
        <v>158</v>
      </c>
      <c r="K6" s="19"/>
      <c r="L6" s="19"/>
      <c r="M6" s="94"/>
      <c r="N6" s="94"/>
      <c r="O6" s="19"/>
      <c r="P6" s="61">
        <v>0</v>
      </c>
      <c r="Q6" s="56">
        <f>F6*P6</f>
        <v>0</v>
      </c>
      <c r="R6" s="9" t="s">
        <v>189</v>
      </c>
    </row>
    <row r="7" spans="1:18">
      <c r="A7" s="23"/>
      <c r="B7" s="21"/>
      <c r="C7" s="21"/>
      <c r="D7" s="21"/>
      <c r="E7" s="21"/>
      <c r="F7" s="22"/>
      <c r="G7" s="21"/>
      <c r="H7" s="36"/>
      <c r="I7" s="36"/>
      <c r="J7" s="36"/>
      <c r="K7" s="36"/>
      <c r="L7" s="35"/>
      <c r="M7" s="35"/>
      <c r="N7" s="35"/>
      <c r="O7" s="35"/>
      <c r="P7" s="33"/>
      <c r="Q7" s="33"/>
      <c r="R7" s="29"/>
    </row>
    <row r="8" spans="1:18" ht="16">
      <c r="A8" s="152" t="s">
        <v>14</v>
      </c>
      <c r="B8" s="152"/>
      <c r="C8" s="153"/>
      <c r="D8" s="153"/>
      <c r="E8" s="153"/>
      <c r="F8" s="153"/>
      <c r="G8" s="153"/>
      <c r="H8" s="153"/>
      <c r="I8" s="153"/>
      <c r="J8" s="153"/>
      <c r="K8" s="153"/>
      <c r="L8" s="67"/>
      <c r="M8" s="67"/>
      <c r="N8" s="67"/>
      <c r="O8" s="67"/>
    </row>
    <row r="9" spans="1:18">
      <c r="A9" s="16" t="s">
        <v>51</v>
      </c>
      <c r="B9" s="9" t="s">
        <v>73</v>
      </c>
      <c r="C9" s="9" t="s">
        <v>229</v>
      </c>
      <c r="D9" s="9" t="s">
        <v>261</v>
      </c>
      <c r="E9" s="9" t="s">
        <v>159</v>
      </c>
      <c r="F9" s="10">
        <v>0.61770000000000003</v>
      </c>
      <c r="G9" s="9" t="s">
        <v>255</v>
      </c>
      <c r="H9" s="87" t="s">
        <v>104</v>
      </c>
      <c r="I9" s="87" t="s">
        <v>101</v>
      </c>
      <c r="J9" s="94" t="s">
        <v>142</v>
      </c>
      <c r="K9" s="19"/>
      <c r="L9" s="87" t="s">
        <v>140</v>
      </c>
      <c r="M9" s="87" t="s">
        <v>91</v>
      </c>
      <c r="N9" s="94" t="s">
        <v>93</v>
      </c>
      <c r="O9" s="19"/>
      <c r="P9" s="61">
        <f>I9+M9</f>
        <v>290</v>
      </c>
      <c r="Q9" s="56">
        <f>F9*P9</f>
        <v>179.13300000000001</v>
      </c>
      <c r="R9" s="9" t="s">
        <v>189</v>
      </c>
    </row>
    <row r="10" spans="1:18">
      <c r="B10" s="21"/>
      <c r="C10" s="21"/>
      <c r="D10" s="21"/>
      <c r="E10" s="21"/>
      <c r="F10" s="22"/>
      <c r="G10" s="21"/>
      <c r="H10" s="23"/>
      <c r="I10" s="23"/>
      <c r="J10" s="23"/>
      <c r="K10" s="23"/>
      <c r="L10" s="23"/>
      <c r="M10" s="23"/>
      <c r="N10" s="23"/>
      <c r="O10" s="23"/>
    </row>
  </sheetData>
  <mergeCells count="15">
    <mergeCell ref="R3:R4"/>
    <mergeCell ref="A8:K8"/>
    <mergeCell ref="A5:K5"/>
    <mergeCell ref="L3:O3"/>
    <mergeCell ref="A1:R2"/>
    <mergeCell ref="A3:A4"/>
    <mergeCell ref="B3:B4"/>
    <mergeCell ref="C3:C4"/>
    <mergeCell ref="E3:E4"/>
    <mergeCell ref="F3:F4"/>
    <mergeCell ref="G3:G4"/>
    <mergeCell ref="H3:K3"/>
    <mergeCell ref="P3:P4"/>
    <mergeCell ref="Q3:Q4"/>
    <mergeCell ref="D3:D4"/>
  </mergeCells>
  <pageMargins left="0.19685039370078741" right="0.47244094488188981" top="0.43307086614173229" bottom="0.47244094488188981" header="0.51181102362204722" footer="0.51181102362204722"/>
  <pageSetup scale="60" fitToHeight="100" orientation="landscape" horizontalDpi="300" verticalDpi="300" r:id="rId1"/>
  <headerFooter alignWithMargins="0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8"/>
  <sheetViews>
    <sheetView workbookViewId="0">
      <selection sqref="A1:N2"/>
    </sheetView>
  </sheetViews>
  <sheetFormatPr baseColWidth="10" defaultColWidth="9.1640625" defaultRowHeight="13"/>
  <cols>
    <col min="1" max="1" width="7.1640625" style="5" bestFit="1" customWidth="1"/>
    <col min="2" max="2" width="25.83203125" style="5" customWidth="1"/>
    <col min="3" max="4" width="30.83203125" style="5" customWidth="1"/>
    <col min="5" max="5" width="20.83203125" style="5" bestFit="1" customWidth="1"/>
    <col min="6" max="6" width="10.1640625" style="12" bestFit="1" customWidth="1"/>
    <col min="7" max="7" width="40.83203125" style="5" customWidth="1"/>
    <col min="8" max="11" width="5.5" style="13" customWidth="1"/>
    <col min="12" max="12" width="7.6640625" style="6" bestFit="1" customWidth="1"/>
    <col min="13" max="13" width="8.5" style="6" bestFit="1" customWidth="1"/>
    <col min="14" max="14" width="25" style="5" customWidth="1"/>
    <col min="15" max="16384" width="9.1640625" style="3"/>
  </cols>
  <sheetData>
    <row r="1" spans="1:14" s="2" customFormat="1" ht="31" customHeight="1">
      <c r="A1" s="125" t="s">
        <v>234</v>
      </c>
      <c r="B1" s="126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8"/>
    </row>
    <row r="2" spans="1:14" s="2" customFormat="1" ht="62" customHeight="1" thickBot="1">
      <c r="A2" s="129"/>
      <c r="B2" s="130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14" s="1" customFormat="1" ht="12.75" customHeight="1">
      <c r="A3" s="135" t="s">
        <v>254</v>
      </c>
      <c r="B3" s="145" t="s">
        <v>0</v>
      </c>
      <c r="C3" s="137" t="s">
        <v>259</v>
      </c>
      <c r="D3" s="156" t="s">
        <v>260</v>
      </c>
      <c r="E3" s="137" t="s">
        <v>1</v>
      </c>
      <c r="F3" s="150" t="s">
        <v>2</v>
      </c>
      <c r="G3" s="134" t="s">
        <v>3</v>
      </c>
      <c r="H3" s="134" t="s">
        <v>4</v>
      </c>
      <c r="I3" s="134"/>
      <c r="J3" s="134"/>
      <c r="K3" s="134"/>
      <c r="L3" s="150" t="s">
        <v>7</v>
      </c>
      <c r="M3" s="150" t="s">
        <v>8</v>
      </c>
      <c r="N3" s="139" t="s">
        <v>9</v>
      </c>
    </row>
    <row r="4" spans="1:14" s="1" customFormat="1" ht="21" customHeight="1" thickBot="1">
      <c r="A4" s="136"/>
      <c r="B4" s="146"/>
      <c r="C4" s="138"/>
      <c r="D4" s="157"/>
      <c r="E4" s="138"/>
      <c r="F4" s="151"/>
      <c r="G4" s="138"/>
      <c r="H4" s="18">
        <v>1</v>
      </c>
      <c r="I4" s="18">
        <v>2</v>
      </c>
      <c r="J4" s="18">
        <v>3</v>
      </c>
      <c r="K4" s="18" t="s">
        <v>10</v>
      </c>
      <c r="L4" s="151"/>
      <c r="M4" s="151"/>
      <c r="N4" s="140"/>
    </row>
    <row r="5" spans="1:14" ht="16">
      <c r="A5" s="147" t="s">
        <v>161</v>
      </c>
      <c r="B5" s="147"/>
      <c r="C5" s="148"/>
      <c r="D5" s="148"/>
      <c r="E5" s="148"/>
      <c r="F5" s="148"/>
      <c r="G5" s="148"/>
      <c r="H5" s="148"/>
      <c r="I5" s="148"/>
      <c r="J5" s="148"/>
      <c r="K5" s="148"/>
    </row>
    <row r="6" spans="1:14">
      <c r="A6" s="16" t="s">
        <v>51</v>
      </c>
      <c r="B6" s="9" t="s">
        <v>72</v>
      </c>
      <c r="C6" s="9" t="s">
        <v>230</v>
      </c>
      <c r="D6" s="9" t="s">
        <v>262</v>
      </c>
      <c r="E6" s="9" t="s">
        <v>160</v>
      </c>
      <c r="F6" s="10">
        <v>0.82969999999999999</v>
      </c>
      <c r="G6" s="9" t="s">
        <v>256</v>
      </c>
      <c r="H6" s="87" t="s">
        <v>104</v>
      </c>
      <c r="I6" s="87" t="s">
        <v>98</v>
      </c>
      <c r="J6" s="87" t="s">
        <v>101</v>
      </c>
      <c r="K6" s="19"/>
      <c r="L6" s="16" t="str">
        <f>J6</f>
        <v>110,0</v>
      </c>
      <c r="M6" s="16">
        <f>F6*L6</f>
        <v>91.266999999999996</v>
      </c>
      <c r="N6" s="9" t="s">
        <v>203</v>
      </c>
    </row>
    <row r="8" spans="1:14">
      <c r="F8" s="5"/>
      <c r="G8" s="12"/>
      <c r="H8" s="5"/>
    </row>
  </sheetData>
  <mergeCells count="13">
    <mergeCell ref="L3:L4"/>
    <mergeCell ref="M3:M4"/>
    <mergeCell ref="N3:N4"/>
    <mergeCell ref="A5:K5"/>
    <mergeCell ref="A1:N2"/>
    <mergeCell ref="A3:A4"/>
    <mergeCell ref="B3:B4"/>
    <mergeCell ref="C3:C4"/>
    <mergeCell ref="E3:E4"/>
    <mergeCell ref="F3:F4"/>
    <mergeCell ref="G3:G4"/>
    <mergeCell ref="H3:K3"/>
    <mergeCell ref="D3:D4"/>
  </mergeCells>
  <pageMargins left="0.19685039370078741" right="0.47244094488188981" top="0.43307086614173229" bottom="0.47244094488188981" header="0.51181102362204722" footer="0.51181102362204722"/>
  <pageSetup scale="66" fitToHeight="100" orientation="landscape" horizontalDpi="300" verticalDpi="300" r:id="rId1"/>
  <headerFooter alignWithMargins="0"/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2"/>
  <sheetViews>
    <sheetView workbookViewId="0">
      <selection activeCell="D33" sqref="D33"/>
    </sheetView>
  </sheetViews>
  <sheetFormatPr baseColWidth="10" defaultColWidth="9.1640625" defaultRowHeight="13"/>
  <cols>
    <col min="1" max="1" width="7.1640625" style="13" bestFit="1" customWidth="1"/>
    <col min="2" max="2" width="25.83203125" style="5" customWidth="1"/>
    <col min="3" max="4" width="30.83203125" style="5" customWidth="1"/>
    <col min="5" max="5" width="20.83203125" style="5" bestFit="1" customWidth="1"/>
    <col min="6" max="6" width="10.1640625" style="12" bestFit="1" customWidth="1"/>
    <col min="7" max="7" width="40.83203125" style="5" customWidth="1"/>
    <col min="8" max="10" width="5.5" style="78" customWidth="1"/>
    <col min="11" max="11" width="5.5" style="13" customWidth="1"/>
    <col min="12" max="12" width="10.5" style="6" bestFit="1" customWidth="1"/>
    <col min="13" max="13" width="8.5" style="57" bestFit="1" customWidth="1"/>
    <col min="14" max="14" width="19.33203125" style="5" customWidth="1"/>
    <col min="15" max="16384" width="9.1640625" style="3"/>
  </cols>
  <sheetData>
    <row r="1" spans="1:14" s="2" customFormat="1" ht="29" customHeight="1">
      <c r="A1" s="125" t="s">
        <v>236</v>
      </c>
      <c r="B1" s="126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8"/>
    </row>
    <row r="2" spans="1:14" s="2" customFormat="1" ht="62" customHeight="1" thickBot="1">
      <c r="A2" s="129"/>
      <c r="B2" s="130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14" s="1" customFormat="1" ht="12.75" customHeight="1">
      <c r="A3" s="135" t="s">
        <v>254</v>
      </c>
      <c r="B3" s="145" t="s">
        <v>0</v>
      </c>
      <c r="C3" s="137" t="s">
        <v>259</v>
      </c>
      <c r="D3" s="156" t="s">
        <v>260</v>
      </c>
      <c r="E3" s="137" t="s">
        <v>1</v>
      </c>
      <c r="F3" s="150" t="s">
        <v>2</v>
      </c>
      <c r="G3" s="134" t="s">
        <v>3</v>
      </c>
      <c r="H3" s="134" t="s">
        <v>5</v>
      </c>
      <c r="I3" s="134"/>
      <c r="J3" s="134"/>
      <c r="K3" s="134"/>
      <c r="L3" s="150" t="s">
        <v>15</v>
      </c>
      <c r="M3" s="143" t="s">
        <v>8</v>
      </c>
      <c r="N3" s="139" t="s">
        <v>9</v>
      </c>
    </row>
    <row r="4" spans="1:14" s="1" customFormat="1" ht="21" customHeight="1" thickBot="1">
      <c r="A4" s="136"/>
      <c r="B4" s="146"/>
      <c r="C4" s="138"/>
      <c r="D4" s="157"/>
      <c r="E4" s="138"/>
      <c r="F4" s="151"/>
      <c r="G4" s="138"/>
      <c r="H4" s="73">
        <v>1</v>
      </c>
      <c r="I4" s="73">
        <v>2</v>
      </c>
      <c r="J4" s="73">
        <v>3</v>
      </c>
      <c r="K4" s="4" t="s">
        <v>10</v>
      </c>
      <c r="L4" s="151"/>
      <c r="M4" s="144"/>
      <c r="N4" s="140"/>
    </row>
    <row r="5" spans="1:14" ht="16">
      <c r="A5" s="152" t="s">
        <v>41</v>
      </c>
      <c r="B5" s="152"/>
      <c r="C5" s="153"/>
      <c r="D5" s="153"/>
      <c r="E5" s="153"/>
      <c r="F5" s="153"/>
      <c r="G5" s="153"/>
      <c r="H5" s="153"/>
      <c r="I5" s="153"/>
      <c r="J5" s="153"/>
      <c r="K5" s="153"/>
    </row>
    <row r="6" spans="1:14">
      <c r="A6" s="71" t="s">
        <v>51</v>
      </c>
      <c r="B6" s="9" t="s">
        <v>39</v>
      </c>
      <c r="C6" s="37" t="s">
        <v>237</v>
      </c>
      <c r="D6" s="37" t="s">
        <v>265</v>
      </c>
      <c r="E6" s="9" t="s">
        <v>88</v>
      </c>
      <c r="F6" s="38">
        <v>1.1866000000000001</v>
      </c>
      <c r="G6" s="9" t="s">
        <v>255</v>
      </c>
      <c r="H6" s="89" t="s">
        <v>89</v>
      </c>
      <c r="I6" s="87" t="s">
        <v>143</v>
      </c>
      <c r="J6" s="96" t="s">
        <v>149</v>
      </c>
      <c r="K6" s="16"/>
      <c r="L6" s="55" t="str">
        <f>I6</f>
        <v>42,5</v>
      </c>
      <c r="M6" s="56">
        <f>F6*L6</f>
        <v>50.430500000000002</v>
      </c>
      <c r="N6" s="39" t="s">
        <v>43</v>
      </c>
    </row>
    <row r="7" spans="1:14">
      <c r="A7" s="32"/>
      <c r="B7" s="29"/>
      <c r="C7" s="29"/>
      <c r="D7" s="29"/>
      <c r="E7" s="29"/>
      <c r="F7" s="31"/>
      <c r="G7" s="29"/>
      <c r="H7" s="35"/>
      <c r="I7" s="35"/>
      <c r="J7" s="35"/>
      <c r="K7" s="32"/>
      <c r="L7" s="51"/>
      <c r="M7" s="65"/>
      <c r="N7" s="29"/>
    </row>
    <row r="8" spans="1:14" ht="16">
      <c r="A8" s="152" t="s">
        <v>16</v>
      </c>
      <c r="B8" s="152"/>
      <c r="C8" s="153"/>
      <c r="D8" s="153"/>
      <c r="E8" s="153"/>
      <c r="F8" s="153"/>
      <c r="G8" s="153"/>
      <c r="H8" s="153"/>
      <c r="I8" s="153"/>
      <c r="J8" s="153"/>
      <c r="K8" s="153"/>
      <c r="L8" s="62"/>
    </row>
    <row r="9" spans="1:14">
      <c r="A9" s="71" t="s">
        <v>51</v>
      </c>
      <c r="B9" s="9" t="s">
        <v>52</v>
      </c>
      <c r="C9" s="37" t="s">
        <v>238</v>
      </c>
      <c r="D9" s="37" t="s">
        <v>262</v>
      </c>
      <c r="E9" s="9" t="s">
        <v>112</v>
      </c>
      <c r="F9" s="38">
        <v>1.1266</v>
      </c>
      <c r="G9" s="9" t="s">
        <v>256</v>
      </c>
      <c r="H9" s="89" t="s">
        <v>87</v>
      </c>
      <c r="I9" s="87" t="s">
        <v>141</v>
      </c>
      <c r="J9" s="89" t="s">
        <v>176</v>
      </c>
      <c r="K9" s="16"/>
      <c r="L9" s="55" t="str">
        <f>J9</f>
        <v>57,5</v>
      </c>
      <c r="M9" s="56">
        <f>F9*L9</f>
        <v>64.779499999999999</v>
      </c>
      <c r="N9" s="39" t="s">
        <v>77</v>
      </c>
    </row>
    <row r="10" spans="1:14">
      <c r="L10" s="62"/>
    </row>
    <row r="11" spans="1:14" ht="16">
      <c r="A11" s="152" t="s">
        <v>12</v>
      </c>
      <c r="B11" s="152"/>
      <c r="C11" s="153"/>
      <c r="D11" s="153"/>
      <c r="E11" s="153"/>
      <c r="F11" s="153"/>
      <c r="G11" s="153"/>
      <c r="H11" s="153"/>
      <c r="I11" s="153"/>
      <c r="J11" s="153"/>
      <c r="K11" s="153"/>
      <c r="L11" s="62"/>
    </row>
    <row r="12" spans="1:14">
      <c r="A12" s="30" t="s">
        <v>51</v>
      </c>
      <c r="B12" s="7" t="s">
        <v>34</v>
      </c>
      <c r="C12" s="21" t="s">
        <v>239</v>
      </c>
      <c r="D12" s="21" t="s">
        <v>262</v>
      </c>
      <c r="E12" s="7" t="s">
        <v>103</v>
      </c>
      <c r="F12" s="41">
        <v>0.9506</v>
      </c>
      <c r="G12" s="7" t="s">
        <v>255</v>
      </c>
      <c r="H12" s="88" t="s">
        <v>137</v>
      </c>
      <c r="I12" s="92" t="s">
        <v>165</v>
      </c>
      <c r="J12" s="101" t="s">
        <v>95</v>
      </c>
      <c r="K12" s="14"/>
      <c r="L12" s="52" t="str">
        <f>I12</f>
        <v>67,5</v>
      </c>
      <c r="M12" s="58">
        <f>F12*L12</f>
        <v>64.165499999999994</v>
      </c>
      <c r="N12" s="24" t="s">
        <v>43</v>
      </c>
    </row>
    <row r="13" spans="1:14">
      <c r="A13" s="70" t="s">
        <v>51</v>
      </c>
      <c r="B13" s="8" t="s">
        <v>35</v>
      </c>
      <c r="C13" s="25" t="s">
        <v>240</v>
      </c>
      <c r="D13" s="25" t="s">
        <v>266</v>
      </c>
      <c r="E13" s="8" t="s">
        <v>79</v>
      </c>
      <c r="F13" s="26">
        <v>0.96460000000000001</v>
      </c>
      <c r="G13" s="8" t="s">
        <v>255</v>
      </c>
      <c r="H13" s="90" t="s">
        <v>87</v>
      </c>
      <c r="I13" s="100" t="s">
        <v>141</v>
      </c>
      <c r="J13" s="97" t="s">
        <v>141</v>
      </c>
      <c r="K13" s="15"/>
      <c r="L13" s="53" t="str">
        <f>H13</f>
        <v>52,5</v>
      </c>
      <c r="M13" s="59">
        <f>F13*L13</f>
        <v>50.641500000000001</v>
      </c>
      <c r="N13" s="27" t="s">
        <v>43</v>
      </c>
    </row>
    <row r="14" spans="1:14">
      <c r="A14" s="23"/>
      <c r="B14" s="21"/>
      <c r="C14" s="21"/>
      <c r="D14" s="21"/>
      <c r="E14" s="21"/>
      <c r="F14" s="22"/>
      <c r="G14" s="21"/>
      <c r="H14" s="36"/>
      <c r="I14" s="36"/>
      <c r="J14" s="36"/>
      <c r="K14" s="23"/>
      <c r="L14" s="51"/>
      <c r="M14" s="65"/>
      <c r="N14" s="29"/>
    </row>
    <row r="15" spans="1:14" ht="16">
      <c r="A15" s="154" t="s">
        <v>12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62"/>
    </row>
    <row r="16" spans="1:14">
      <c r="A16" s="30" t="s">
        <v>51</v>
      </c>
      <c r="B16" s="7" t="s">
        <v>53</v>
      </c>
      <c r="C16" s="21" t="s">
        <v>241</v>
      </c>
      <c r="D16" s="21" t="s">
        <v>262</v>
      </c>
      <c r="E16" s="7" t="s">
        <v>110</v>
      </c>
      <c r="F16" s="22">
        <v>0.71519999999999995</v>
      </c>
      <c r="G16" s="7" t="s">
        <v>256</v>
      </c>
      <c r="H16" s="88" t="s">
        <v>111</v>
      </c>
      <c r="I16" s="92" t="s">
        <v>158</v>
      </c>
      <c r="J16" s="88" t="s">
        <v>188</v>
      </c>
      <c r="K16" s="14"/>
      <c r="L16" s="52" t="str">
        <f>J16</f>
        <v>132,5</v>
      </c>
      <c r="M16" s="56">
        <f>F16*L16</f>
        <v>94.763999999999996</v>
      </c>
      <c r="N16" s="9"/>
    </row>
    <row r="17" spans="1:14">
      <c r="A17" s="23"/>
      <c r="B17" s="21"/>
      <c r="C17" s="21"/>
      <c r="D17" s="21"/>
      <c r="E17" s="21"/>
      <c r="F17" s="22"/>
      <c r="G17" s="21"/>
      <c r="H17" s="36"/>
      <c r="I17" s="36"/>
      <c r="J17" s="36"/>
      <c r="K17" s="23"/>
      <c r="L17" s="52"/>
      <c r="M17" s="65"/>
      <c r="N17" s="29"/>
    </row>
    <row r="18" spans="1:14" ht="16">
      <c r="A18" s="152" t="s">
        <v>250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62"/>
    </row>
    <row r="19" spans="1:14">
      <c r="A19" s="30" t="s">
        <v>202</v>
      </c>
      <c r="B19" s="7" t="s">
        <v>55</v>
      </c>
      <c r="C19" s="21" t="s">
        <v>242</v>
      </c>
      <c r="D19" s="21" t="s">
        <v>264</v>
      </c>
      <c r="E19" s="7" t="s">
        <v>85</v>
      </c>
      <c r="F19" s="41">
        <v>0.66990000000000005</v>
      </c>
      <c r="G19" s="7" t="s">
        <v>257</v>
      </c>
      <c r="H19" s="101" t="s">
        <v>86</v>
      </c>
      <c r="I19" s="99" t="s">
        <v>155</v>
      </c>
      <c r="J19" s="101" t="s">
        <v>163</v>
      </c>
      <c r="K19" s="14"/>
      <c r="L19" s="52">
        <v>0</v>
      </c>
      <c r="M19" s="58">
        <f>F19*L19</f>
        <v>0</v>
      </c>
      <c r="N19" s="24"/>
    </row>
    <row r="20" spans="1:14">
      <c r="A20" s="15" t="s">
        <v>51</v>
      </c>
      <c r="B20" s="8" t="s">
        <v>54</v>
      </c>
      <c r="C20" s="8" t="s">
        <v>243</v>
      </c>
      <c r="D20" s="8" t="s">
        <v>261</v>
      </c>
      <c r="E20" s="8" t="s">
        <v>85</v>
      </c>
      <c r="F20" s="83">
        <v>0.66990000000000005</v>
      </c>
      <c r="G20" s="8" t="s">
        <v>255</v>
      </c>
      <c r="H20" s="93" t="s">
        <v>163</v>
      </c>
      <c r="I20" s="100" t="s">
        <v>82</v>
      </c>
      <c r="J20" s="77"/>
      <c r="K20" s="15"/>
      <c r="L20" s="54" t="str">
        <f>H20</f>
        <v>127,5</v>
      </c>
      <c r="M20" s="59">
        <f>F20*L20</f>
        <v>85.41225</v>
      </c>
      <c r="N20" s="8" t="s">
        <v>189</v>
      </c>
    </row>
    <row r="21" spans="1:14">
      <c r="A21" s="32"/>
      <c r="B21" s="29"/>
      <c r="C21" s="29"/>
      <c r="D21" s="29"/>
      <c r="E21" s="29"/>
      <c r="F21" s="31"/>
      <c r="G21" s="29"/>
      <c r="H21" s="35"/>
      <c r="I21" s="35"/>
      <c r="J21" s="35"/>
      <c r="K21" s="32"/>
      <c r="L21" s="51"/>
      <c r="M21" s="65"/>
      <c r="N21" s="29"/>
    </row>
    <row r="22" spans="1:14" ht="16">
      <c r="A22" s="154" t="s">
        <v>13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62"/>
    </row>
    <row r="23" spans="1:14">
      <c r="A23" s="72" t="s">
        <v>51</v>
      </c>
      <c r="B23" s="11" t="s">
        <v>36</v>
      </c>
      <c r="C23" s="29" t="s">
        <v>244</v>
      </c>
      <c r="D23" s="29" t="s">
        <v>262</v>
      </c>
      <c r="E23" s="11" t="s">
        <v>106</v>
      </c>
      <c r="F23" s="31">
        <v>0.63980000000000004</v>
      </c>
      <c r="G23" s="80" t="s">
        <v>255</v>
      </c>
      <c r="H23" s="86" t="s">
        <v>157</v>
      </c>
      <c r="I23" s="103" t="s">
        <v>190</v>
      </c>
      <c r="J23" s="35"/>
      <c r="K23" s="17"/>
      <c r="L23" s="104" t="str">
        <f>H23</f>
        <v>160,0</v>
      </c>
      <c r="M23" s="58">
        <f>F23*L23</f>
        <v>102.36800000000001</v>
      </c>
      <c r="N23" s="24"/>
    </row>
    <row r="24" spans="1:14">
      <c r="A24" s="70" t="s">
        <v>192</v>
      </c>
      <c r="B24" s="8" t="s">
        <v>56</v>
      </c>
      <c r="C24" s="25" t="s">
        <v>245</v>
      </c>
      <c r="D24" s="25" t="s">
        <v>262</v>
      </c>
      <c r="E24" s="8" t="s">
        <v>109</v>
      </c>
      <c r="F24" s="26">
        <v>0.65190000000000003</v>
      </c>
      <c r="G24" s="8" t="s">
        <v>256</v>
      </c>
      <c r="H24" s="90" t="s">
        <v>111</v>
      </c>
      <c r="I24" s="93" t="s">
        <v>158</v>
      </c>
      <c r="J24" s="90" t="s">
        <v>188</v>
      </c>
      <c r="K24" s="15"/>
      <c r="L24" s="105" t="str">
        <f>J24</f>
        <v>132,5</v>
      </c>
      <c r="M24" s="59">
        <f>F24*L24</f>
        <v>86.376750000000001</v>
      </c>
      <c r="N24" s="27" t="s">
        <v>37</v>
      </c>
    </row>
    <row r="25" spans="1:14">
      <c r="L25" s="62"/>
    </row>
    <row r="26" spans="1:14" ht="16">
      <c r="A26" s="152" t="s">
        <v>57</v>
      </c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62"/>
    </row>
    <row r="27" spans="1:14">
      <c r="A27" s="30" t="s">
        <v>51</v>
      </c>
      <c r="B27" s="7" t="s">
        <v>80</v>
      </c>
      <c r="C27" s="21" t="s">
        <v>246</v>
      </c>
      <c r="D27" s="21" t="s">
        <v>262</v>
      </c>
      <c r="E27" s="7" t="s">
        <v>81</v>
      </c>
      <c r="F27" s="22">
        <v>0.62350000000000005</v>
      </c>
      <c r="G27" s="7" t="s">
        <v>255</v>
      </c>
      <c r="H27" s="88" t="s">
        <v>82</v>
      </c>
      <c r="I27" s="92" t="s">
        <v>84</v>
      </c>
      <c r="J27" s="101" t="s">
        <v>179</v>
      </c>
      <c r="K27" s="14"/>
      <c r="L27" s="52" t="str">
        <f>I27</f>
        <v>140,0</v>
      </c>
      <c r="M27" s="58">
        <f>F27*L27</f>
        <v>87.29</v>
      </c>
      <c r="N27" s="24" t="s">
        <v>59</v>
      </c>
    </row>
    <row r="28" spans="1:14">
      <c r="A28" s="72" t="s">
        <v>192</v>
      </c>
      <c r="B28" s="11" t="s">
        <v>58</v>
      </c>
      <c r="C28" s="29" t="s">
        <v>247</v>
      </c>
      <c r="D28" s="29" t="s">
        <v>262</v>
      </c>
      <c r="E28" s="11" t="s">
        <v>162</v>
      </c>
      <c r="F28" s="31">
        <v>0.60960000000000003</v>
      </c>
      <c r="G28" s="11" t="s">
        <v>256</v>
      </c>
      <c r="H28" s="86" t="s">
        <v>158</v>
      </c>
      <c r="I28" s="91" t="s">
        <v>84</v>
      </c>
      <c r="J28" s="95" t="s">
        <v>179</v>
      </c>
      <c r="K28" s="17"/>
      <c r="L28" s="51" t="str">
        <f>I28</f>
        <v>140,0</v>
      </c>
      <c r="M28" s="66">
        <f>F28*L28</f>
        <v>85.344000000000008</v>
      </c>
      <c r="N28" s="34"/>
    </row>
    <row r="29" spans="1:14">
      <c r="A29" s="70" t="s">
        <v>51</v>
      </c>
      <c r="B29" s="8" t="s">
        <v>38</v>
      </c>
      <c r="C29" s="25" t="s">
        <v>248</v>
      </c>
      <c r="D29" s="25" t="s">
        <v>265</v>
      </c>
      <c r="E29" s="8" t="s">
        <v>83</v>
      </c>
      <c r="F29" s="26">
        <v>0.62060000000000004</v>
      </c>
      <c r="G29" s="8" t="s">
        <v>255</v>
      </c>
      <c r="H29" s="90" t="s">
        <v>84</v>
      </c>
      <c r="I29" s="100" t="s">
        <v>179</v>
      </c>
      <c r="J29" s="97" t="s">
        <v>179</v>
      </c>
      <c r="K29" s="15"/>
      <c r="L29" s="53" t="str">
        <f>H29</f>
        <v>140,0</v>
      </c>
      <c r="M29" s="59">
        <f>F29*L29</f>
        <v>86.884</v>
      </c>
      <c r="N29" s="27" t="s">
        <v>59</v>
      </c>
    </row>
    <row r="30" spans="1:14">
      <c r="L30" s="62"/>
    </row>
    <row r="31" spans="1:14" ht="16">
      <c r="A31" s="152" t="s">
        <v>60</v>
      </c>
      <c r="B31" s="152"/>
      <c r="C31" s="153"/>
      <c r="D31" s="153"/>
      <c r="E31" s="153"/>
      <c r="F31" s="153"/>
      <c r="G31" s="153"/>
      <c r="H31" s="153"/>
      <c r="I31" s="153"/>
      <c r="J31" s="153"/>
      <c r="K31" s="153"/>
      <c r="L31" s="62"/>
    </row>
    <row r="32" spans="1:14">
      <c r="A32" s="16" t="s">
        <v>51</v>
      </c>
      <c r="B32" s="9" t="s">
        <v>61</v>
      </c>
      <c r="C32" s="9" t="s">
        <v>249</v>
      </c>
      <c r="D32" s="9" t="s">
        <v>262</v>
      </c>
      <c r="E32" s="9" t="s">
        <v>108</v>
      </c>
      <c r="F32" s="40">
        <v>0.59299999999999997</v>
      </c>
      <c r="G32" s="9" t="s">
        <v>258</v>
      </c>
      <c r="H32" s="87" t="s">
        <v>140</v>
      </c>
      <c r="I32" s="87" t="s">
        <v>170</v>
      </c>
      <c r="J32" s="94" t="s">
        <v>191</v>
      </c>
      <c r="K32" s="16"/>
      <c r="L32" s="61" t="str">
        <f>I32</f>
        <v>177,5</v>
      </c>
      <c r="M32" s="56">
        <f>F32*L32</f>
        <v>105.25749999999999</v>
      </c>
      <c r="N32" s="9" t="s">
        <v>23</v>
      </c>
    </row>
    <row r="36" spans="2:7" ht="18">
      <c r="B36" s="42" t="s">
        <v>44</v>
      </c>
      <c r="C36" s="42"/>
      <c r="D36" s="42"/>
      <c r="E36" s="43"/>
      <c r="F36" s="44"/>
    </row>
    <row r="37" spans="2:7" ht="16">
      <c r="B37" s="45" t="s">
        <v>50</v>
      </c>
      <c r="C37" s="45"/>
      <c r="D37" s="45"/>
      <c r="E37" s="43"/>
      <c r="F37" s="44"/>
    </row>
    <row r="38" spans="2:7" ht="14">
      <c r="B38" s="46"/>
      <c r="C38" s="47" t="s">
        <v>193</v>
      </c>
      <c r="D38" s="47"/>
      <c r="E38" s="43"/>
      <c r="F38" s="44"/>
    </row>
    <row r="39" spans="2:7" ht="14">
      <c r="B39" s="48" t="s">
        <v>46</v>
      </c>
      <c r="C39" s="48" t="s">
        <v>47</v>
      </c>
      <c r="D39" s="48"/>
      <c r="E39" s="48" t="s">
        <v>48</v>
      </c>
      <c r="F39" s="48" t="s">
        <v>49</v>
      </c>
      <c r="G39" s="48" t="s">
        <v>15</v>
      </c>
    </row>
    <row r="40" spans="2:7">
      <c r="B40" s="43" t="s">
        <v>61</v>
      </c>
      <c r="C40" s="43" t="s">
        <v>193</v>
      </c>
      <c r="D40" s="43"/>
      <c r="E40" s="49" t="s">
        <v>200</v>
      </c>
      <c r="F40" s="110">
        <f>M32</f>
        <v>105.25749999999999</v>
      </c>
      <c r="G40" s="117">
        <v>177.5</v>
      </c>
    </row>
    <row r="41" spans="2:7">
      <c r="B41" s="43" t="s">
        <v>36</v>
      </c>
      <c r="C41" s="43" t="s">
        <v>193</v>
      </c>
      <c r="D41" s="43"/>
      <c r="E41" s="49" t="s">
        <v>198</v>
      </c>
      <c r="F41" s="110">
        <f>M23</f>
        <v>102.36800000000001</v>
      </c>
      <c r="G41" s="117">
        <v>160</v>
      </c>
    </row>
    <row r="42" spans="2:7">
      <c r="B42" s="43" t="s">
        <v>53</v>
      </c>
      <c r="C42" s="43" t="s">
        <v>193</v>
      </c>
      <c r="D42" s="43"/>
      <c r="E42" s="49" t="s">
        <v>201</v>
      </c>
      <c r="F42" s="110">
        <f>M16</f>
        <v>94.763999999999996</v>
      </c>
      <c r="G42" s="117">
        <v>132.5</v>
      </c>
    </row>
  </sheetData>
  <mergeCells count="20">
    <mergeCell ref="A31:K31"/>
    <mergeCell ref="B3:B4"/>
    <mergeCell ref="A11:K11"/>
    <mergeCell ref="A26:K26"/>
    <mergeCell ref="A5:K5"/>
    <mergeCell ref="A8:K8"/>
    <mergeCell ref="A22:K22"/>
    <mergeCell ref="A18:K18"/>
    <mergeCell ref="A15:K15"/>
    <mergeCell ref="D3:D4"/>
    <mergeCell ref="L3:L4"/>
    <mergeCell ref="M3:M4"/>
    <mergeCell ref="N3:N4"/>
    <mergeCell ref="A1:N2"/>
    <mergeCell ref="A3:A4"/>
    <mergeCell ref="C3:C4"/>
    <mergeCell ref="E3:E4"/>
    <mergeCell ref="F3:F4"/>
    <mergeCell ref="G3:G4"/>
    <mergeCell ref="H3:K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9"/>
  <sheetViews>
    <sheetView tabSelected="1" workbookViewId="0">
      <selection activeCell="D8" sqref="D8"/>
    </sheetView>
  </sheetViews>
  <sheetFormatPr baseColWidth="10" defaultColWidth="9.1640625" defaultRowHeight="13"/>
  <cols>
    <col min="1" max="1" width="7.1640625" style="5" bestFit="1" customWidth="1"/>
    <col min="2" max="2" width="25.83203125" style="5" customWidth="1"/>
    <col min="3" max="4" width="30.83203125" style="5" customWidth="1"/>
    <col min="5" max="5" width="20.83203125" style="5" bestFit="1" customWidth="1"/>
    <col min="6" max="6" width="10.1640625" style="12" bestFit="1" customWidth="1"/>
    <col min="7" max="7" width="40.83203125" style="5" customWidth="1"/>
    <col min="8" max="11" width="5.5" style="13" customWidth="1"/>
    <col min="12" max="12" width="7.6640625" style="6" bestFit="1" customWidth="1"/>
    <col min="13" max="13" width="8.5" style="6" bestFit="1" customWidth="1"/>
    <col min="14" max="14" width="25" style="5" customWidth="1"/>
    <col min="15" max="16384" width="9.1640625" style="3"/>
  </cols>
  <sheetData>
    <row r="1" spans="1:14" s="2" customFormat="1" ht="30" customHeight="1">
      <c r="A1" s="125" t="s">
        <v>235</v>
      </c>
      <c r="B1" s="126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8"/>
    </row>
    <row r="2" spans="1:14" s="2" customFormat="1" ht="62" customHeight="1" thickBot="1">
      <c r="A2" s="129"/>
      <c r="B2" s="130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14" s="1" customFormat="1" ht="12.75" customHeight="1">
      <c r="A3" s="135" t="s">
        <v>254</v>
      </c>
      <c r="B3" s="145" t="s">
        <v>0</v>
      </c>
      <c r="C3" s="137" t="s">
        <v>259</v>
      </c>
      <c r="D3" s="156" t="s">
        <v>260</v>
      </c>
      <c r="E3" s="137" t="s">
        <v>1</v>
      </c>
      <c r="F3" s="150" t="s">
        <v>2</v>
      </c>
      <c r="G3" s="134" t="s">
        <v>3</v>
      </c>
      <c r="H3" s="134" t="s">
        <v>6</v>
      </c>
      <c r="I3" s="134"/>
      <c r="J3" s="134"/>
      <c r="K3" s="134"/>
      <c r="L3" s="150" t="s">
        <v>7</v>
      </c>
      <c r="M3" s="150" t="s">
        <v>8</v>
      </c>
      <c r="N3" s="139" t="s">
        <v>9</v>
      </c>
    </row>
    <row r="4" spans="1:14" s="1" customFormat="1" ht="21" customHeight="1" thickBot="1">
      <c r="A4" s="136"/>
      <c r="B4" s="146"/>
      <c r="C4" s="138"/>
      <c r="D4" s="157"/>
      <c r="E4" s="138"/>
      <c r="F4" s="151"/>
      <c r="G4" s="138"/>
      <c r="H4" s="68">
        <v>1</v>
      </c>
      <c r="I4" s="68">
        <v>2</v>
      </c>
      <c r="J4" s="68">
        <v>3</v>
      </c>
      <c r="K4" s="68" t="s">
        <v>10</v>
      </c>
      <c r="L4" s="151"/>
      <c r="M4" s="151"/>
      <c r="N4" s="140"/>
    </row>
    <row r="5" spans="1:14" ht="16">
      <c r="A5" s="147" t="s">
        <v>13</v>
      </c>
      <c r="B5" s="147"/>
      <c r="C5" s="148"/>
      <c r="D5" s="148"/>
      <c r="E5" s="148"/>
      <c r="F5" s="148"/>
      <c r="G5" s="148"/>
      <c r="H5" s="148"/>
      <c r="I5" s="148"/>
      <c r="J5" s="148"/>
      <c r="K5" s="148"/>
    </row>
    <row r="6" spans="1:14">
      <c r="A6" s="30" t="s">
        <v>51</v>
      </c>
      <c r="B6" s="118" t="s">
        <v>74</v>
      </c>
      <c r="C6" s="7" t="s">
        <v>228</v>
      </c>
      <c r="D6" s="24" t="s">
        <v>261</v>
      </c>
      <c r="E6" s="24" t="s">
        <v>107</v>
      </c>
      <c r="F6" s="22">
        <v>0.64059999999999995</v>
      </c>
      <c r="G6" s="7" t="s">
        <v>255</v>
      </c>
      <c r="H6" s="88" t="s">
        <v>152</v>
      </c>
      <c r="I6" s="120" t="s">
        <v>172</v>
      </c>
      <c r="J6" s="120" t="s">
        <v>181</v>
      </c>
      <c r="K6" s="74"/>
      <c r="L6" s="124">
        <v>220</v>
      </c>
      <c r="M6" s="121">
        <f>F6*L6</f>
        <v>140.93199999999999</v>
      </c>
      <c r="N6" s="24" t="s">
        <v>189</v>
      </c>
    </row>
    <row r="7" spans="1:14">
      <c r="A7" s="70" t="s">
        <v>51</v>
      </c>
      <c r="B7" s="119" t="s">
        <v>75</v>
      </c>
      <c r="C7" s="8" t="s">
        <v>253</v>
      </c>
      <c r="D7" s="27" t="s">
        <v>262</v>
      </c>
      <c r="E7" s="27" t="s">
        <v>164</v>
      </c>
      <c r="F7" s="26">
        <v>0.64990000000000003</v>
      </c>
      <c r="G7" s="8" t="s">
        <v>256</v>
      </c>
      <c r="H7" s="90" t="s">
        <v>91</v>
      </c>
      <c r="I7" s="122" t="s">
        <v>93</v>
      </c>
      <c r="J7" s="122" t="s">
        <v>185</v>
      </c>
      <c r="K7" s="77"/>
      <c r="L7" s="123" t="str">
        <f>J7</f>
        <v>202,5</v>
      </c>
      <c r="M7" s="123">
        <f>F7*L7</f>
        <v>131.60475</v>
      </c>
      <c r="N7" s="27"/>
    </row>
    <row r="9" spans="1:14">
      <c r="F9" s="5"/>
      <c r="G9" s="12"/>
      <c r="H9" s="5"/>
    </row>
  </sheetData>
  <mergeCells count="13">
    <mergeCell ref="N3:N4"/>
    <mergeCell ref="A5:K5"/>
    <mergeCell ref="A1:N2"/>
    <mergeCell ref="A3:A4"/>
    <mergeCell ref="B3:B4"/>
    <mergeCell ref="C3:C4"/>
    <mergeCell ref="E3:E4"/>
    <mergeCell ref="F3:F4"/>
    <mergeCell ref="G3:G4"/>
    <mergeCell ref="H3:K3"/>
    <mergeCell ref="L3:L4"/>
    <mergeCell ref="M3:M4"/>
    <mergeCell ref="D3:D4"/>
  </mergeCells>
  <pageMargins left="0.19685039370078741" right="0.47244094488188981" top="0.43307086614173229" bottom="0.47244094488188981" header="0.51181102362204722" footer="0.51181102362204722"/>
  <pageSetup scale="66" fitToHeight="100" orientation="landscape" horizontalDpi="300" verticalDpi="300" r:id="rId1"/>
  <headerFooter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WRPF ПЛ без экипировки</vt:lpstr>
      <vt:lpstr>WRPF ПЛ в бинтах</vt:lpstr>
      <vt:lpstr>WRPF Двоеборье без экип</vt:lpstr>
      <vt:lpstr>WRPF Присед без экип</vt:lpstr>
      <vt:lpstr>WRPF Жим без экипировки</vt:lpstr>
      <vt:lpstr>WRPF Тяга без экипировки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Tomchin</dc:creator>
  <cp:keywords/>
  <dc:description/>
  <cp:lastModifiedBy>Екатерина Шевелева</cp:lastModifiedBy>
  <cp:revision/>
  <cp:lastPrinted>2025-02-24T09:42:33Z</cp:lastPrinted>
  <dcterms:created xsi:type="dcterms:W3CDTF">2002-06-16T13:36:44Z</dcterms:created>
  <dcterms:modified xsi:type="dcterms:W3CDTF">2025-02-26T18:31:50Z</dcterms:modified>
  <cp:category/>
  <cp:contentStatus/>
</cp:coreProperties>
</file>