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3/Октябрь/"/>
    </mc:Choice>
  </mc:AlternateContent>
  <xr:revisionPtr revIDLastSave="0" documentId="13_ncr:1_{8B3CD466-CED6-0F40-A096-69F7F9CDE29B}" xr6:coauthVersionLast="45" xr6:coauthVersionMax="45" xr10:uidLastSave="{00000000-0000-0000-0000-000000000000}"/>
  <bookViews>
    <workbookView xWindow="0" yWindow="460" windowWidth="28460" windowHeight="15520" tabRatio="926" firstSheet="1" activeTab="7" xr2:uid="{00000000-000D-0000-FFFF-FFFF00000000}"/>
  </bookViews>
  <sheets>
    <sheet name="WRPF ПЛ без экипировки " sheetId="9" r:id="rId1"/>
    <sheet name="WRPF Жим лежа без экип" sheetId="11" r:id="rId2"/>
    <sheet name="WEPF Жим многослой" sheetId="15" r:id="rId3"/>
    <sheet name="WEPF Жим софт однопетельный " sheetId="48" r:id="rId4"/>
    <sheet name="WRPF Тяга без экипировки" sheetId="18" r:id="rId5"/>
    <sheet name="СПР Пауэрспорт" sheetId="52" r:id="rId6"/>
    <sheet name="СПР Жим стоя" sheetId="49" r:id="rId7"/>
    <sheet name="СПР Подъем на бицепс" sheetId="22" r:id="rId8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5" i="11" l="1"/>
  <c r="M29" i="11"/>
  <c r="M14" i="11"/>
  <c r="U6" i="9" l="1"/>
  <c r="L10" i="22" l="1"/>
  <c r="M23" i="11"/>
  <c r="L7" i="22"/>
  <c r="L6" i="22"/>
  <c r="L7" i="49"/>
  <c r="L9" i="15"/>
  <c r="M10" i="18"/>
  <c r="M9" i="18"/>
  <c r="M32" i="11"/>
  <c r="M24" i="11"/>
  <c r="M22" i="11"/>
  <c r="M13" i="11"/>
  <c r="M12" i="11"/>
  <c r="U26" i="9"/>
  <c r="U23" i="9"/>
  <c r="U22" i="9"/>
  <c r="U19" i="9" l="1"/>
  <c r="U18" i="9"/>
  <c r="U15" i="9"/>
  <c r="U12" i="9"/>
  <c r="U9" i="9"/>
  <c r="M28" i="11"/>
  <c r="M21" i="11"/>
  <c r="M18" i="11"/>
  <c r="M17" i="11"/>
  <c r="M9" i="11"/>
  <c r="M6" i="11"/>
  <c r="M9" i="48"/>
  <c r="M6" i="48"/>
  <c r="M13" i="18"/>
  <c r="M6" i="18"/>
</calcChain>
</file>

<file path=xl/sharedStrings.xml><?xml version="1.0" encoding="utf-8"?>
<sst xmlns="http://schemas.openxmlformats.org/spreadsheetml/2006/main" count="354" uniqueCount="121">
  <si>
    <t>ФИО</t>
  </si>
  <si>
    <t>Собственный 
вес</t>
  </si>
  <si>
    <t>Wilks</t>
  </si>
  <si>
    <t>Город/Область</t>
  </si>
  <si>
    <t>Приседание</t>
  </si>
  <si>
    <t>Жим лёжа</t>
  </si>
  <si>
    <t>Становая тяга</t>
  </si>
  <si>
    <t>Сумма</t>
  </si>
  <si>
    <t>Очки</t>
  </si>
  <si>
    <t>Тренер</t>
  </si>
  <si>
    <t>Рек</t>
  </si>
  <si>
    <t>1</t>
  </si>
  <si>
    <t/>
  </si>
  <si>
    <t>ВЕСОВАЯ КАТЕГОРИЯ   56</t>
  </si>
  <si>
    <t>ВЕСОВАЯ КАТЕГОРИЯ   60</t>
  </si>
  <si>
    <t>ВЕСОВАЯ КАТЕГОРИЯ   67.5</t>
  </si>
  <si>
    <t>Геворкян Галина</t>
  </si>
  <si>
    <t>ВЕСОВАЯ КАТЕГОРИЯ   82.5</t>
  </si>
  <si>
    <t>ВЕСОВАЯ КАТЕГОРИЯ   100</t>
  </si>
  <si>
    <t>ВЕСОВАЯ КАТЕГОРИЯ   125</t>
  </si>
  <si>
    <t>ВЕСОВАЯ КАТЕГОРИЯ   90</t>
  </si>
  <si>
    <t>ВЕСОВАЯ КАТЕГОРИЯ   110</t>
  </si>
  <si>
    <t>Результат</t>
  </si>
  <si>
    <t>ВЕСОВАЯ КАТЕГОРИЯ   75</t>
  </si>
  <si>
    <t>Климанов Игорь</t>
  </si>
  <si>
    <t>Gloss</t>
  </si>
  <si>
    <t>Лазарев Владимир</t>
  </si>
  <si>
    <t>Москва</t>
  </si>
  <si>
    <t>ВЕСОВАЯ КАТЕГОРИЯ   140</t>
  </si>
  <si>
    <t>Курочкин Валерий</t>
  </si>
  <si>
    <t>2</t>
  </si>
  <si>
    <t>Белова Мария</t>
  </si>
  <si>
    <t>Открытая (17.11.2003)/19</t>
  </si>
  <si>
    <t>Открытая (12.06.1981)/42</t>
  </si>
  <si>
    <t>Кострюков Иван</t>
  </si>
  <si>
    <t>Открытая (21.12.2008)/14</t>
  </si>
  <si>
    <t>Ярилин Иван</t>
  </si>
  <si>
    <t>Открытая (07.12.1993)/29</t>
  </si>
  <si>
    <t>Прокопенко Андрей</t>
  </si>
  <si>
    <t>Открытая (16.05.2003)/20</t>
  </si>
  <si>
    <t>Литвиновский Никита</t>
  </si>
  <si>
    <t>Открытая (13.06.1996)/27</t>
  </si>
  <si>
    <t>Погорелов Алексей</t>
  </si>
  <si>
    <t>Открытая (11.01.1990)/33</t>
  </si>
  <si>
    <t>Танькин Алексей</t>
  </si>
  <si>
    <t>Открытая (20.02.1994)/29</t>
  </si>
  <si>
    <t>Халявкин Константин</t>
  </si>
  <si>
    <t>Открытая (16.12.1979)/43</t>
  </si>
  <si>
    <t>ВЕСОВАЯ КАТЕГОРИЯ   52</t>
  </si>
  <si>
    <t>Бовкунова Татьяна</t>
  </si>
  <si>
    <t>Открытая (12.01.1985)/38</t>
  </si>
  <si>
    <t>Пархоменко Ольга</t>
  </si>
  <si>
    <t>Открытая (12.11.1988)/34</t>
  </si>
  <si>
    <t>Леонтьева Анастасия</t>
  </si>
  <si>
    <t>Открытая (08.07.1994)/29</t>
  </si>
  <si>
    <t>Лымарева Елена</t>
  </si>
  <si>
    <t>Открытая (20.04.1966)/57</t>
  </si>
  <si>
    <t>Мастера 50-59 (20.04.1966)/57</t>
  </si>
  <si>
    <t>Дороненко Кирилл</t>
  </si>
  <si>
    <t>Открытая (18.01.2000)/23</t>
  </si>
  <si>
    <t>Киреев Андрей</t>
  </si>
  <si>
    <t>Открытая (26.06.1992)/31</t>
  </si>
  <si>
    <t>Максимов Сергей</t>
  </si>
  <si>
    <t>Открытая (26.07.1989)/34</t>
  </si>
  <si>
    <t>Григорьев Владимир</t>
  </si>
  <si>
    <t>Открытая (21.07.1986)/37</t>
  </si>
  <si>
    <t>3</t>
  </si>
  <si>
    <t>Баймешев Эдуард</t>
  </si>
  <si>
    <t>Открытая (26.08.1991)/32</t>
  </si>
  <si>
    <t>4</t>
  </si>
  <si>
    <t>Терентьев Геннадий</t>
  </si>
  <si>
    <t>Открытая (16.02.1995)/28</t>
  </si>
  <si>
    <t>Мастера 40-49 (30.07.1974)/49</t>
  </si>
  <si>
    <t>Мастера 40-49 (06.11.1979)/43</t>
  </si>
  <si>
    <t>Брыжко Сергей</t>
  </si>
  <si>
    <t>Мастера 40-49 (07.02.1974)/49</t>
  </si>
  <si>
    <t>Залуцкий Роман</t>
  </si>
  <si>
    <t>Открытая (31.01.1979)/44</t>
  </si>
  <si>
    <t>Качаев Иван</t>
  </si>
  <si>
    <t>Открытая (05.11.1996)/26</t>
  </si>
  <si>
    <t>Белов Вячеслав</t>
  </si>
  <si>
    <t>Открытая (01.02.1995)/28</t>
  </si>
  <si>
    <t>Сёмин Василий</t>
  </si>
  <si>
    <t>Открытая (09.08.1987)/87</t>
  </si>
  <si>
    <t>Мастера 40-49 (09.11.1978)/44</t>
  </si>
  <si>
    <t>Григорьева Татьяна</t>
  </si>
  <si>
    <t>Открытая (09.04.1991)/32</t>
  </si>
  <si>
    <t>Чернецов Валерий</t>
  </si>
  <si>
    <t>Открытая (06.02.1992)/31</t>
  </si>
  <si>
    <t>Родин Андрей</t>
  </si>
  <si>
    <t>Открытая (02.09.1971)/52</t>
  </si>
  <si>
    <t>Мастера 50-59 (02.09.1971)/52</t>
  </si>
  <si>
    <t>ВЕСОВАЯ КАТЕГОРИЯ  100</t>
  </si>
  <si>
    <t>Открытый турнир атлетического клуба им. Ю.С. Поветкина «Akson full power III»
WRPF Пауэрлифтинг без экипировки
Москва, 28 октября 2023 года</t>
  </si>
  <si>
    <t>Открытый турнир атлетического клуба им. Ю.С. Поветкина «Akson full power III»
WRPF Жим лежа без экипировки
Москва, 28 октября 2023 года</t>
  </si>
  <si>
    <t>Открытый турнир атлетического клуба им. Ю.С. Поветкина «Akson full power III»
WEPF Жим лежа в многослойной экипировке
Москва, 28 октября 2023 года</t>
  </si>
  <si>
    <t>Открытый турнир атлетического клуба им. Ю.С. Поветкина «Akson full power III»
WEPF Жим лежа в однопетельной софт экипировке
Москва, 28 октября 2023 года</t>
  </si>
  <si>
    <t>Открытый турнир атлетического клуба им. Ю.С. Поветкина «Akson full power III»
WRPF Становая тяга без экипировки
Москва, 28 октября 2023 года</t>
  </si>
  <si>
    <t>Открытый турнир атлетического клуба им. Ю.С. Поветкина «Akson full power III»
СПР Пауэрспорт
Москва, 28 октября 2023 года</t>
  </si>
  <si>
    <t>Открытый турнир атлетического клуба им. Ю.С. Поветкина «Akson full power III»
СПР Жим стоя
Москва, 28 октября 2023 года</t>
  </si>
  <si>
    <t>Открытый турнир атлетического клуба им. Ю.С. Поветкина «Akson full power III»
СПР Строгий подъем на бицепс
Москва, 28 октября 2023 года</t>
  </si>
  <si>
    <t>Мавренков Сергей</t>
  </si>
  <si>
    <t>Осокин Илья</t>
  </si>
  <si>
    <t>Рябинников Олег</t>
  </si>
  <si>
    <t>Шабалин Дмитрий</t>
  </si>
  <si>
    <t>Суслов Николай</t>
  </si>
  <si>
    <t>ВЕСОВАЯ КАТЕГОРИЯ  82.5</t>
  </si>
  <si>
    <t>№</t>
  </si>
  <si>
    <t>Московская область, Красногорск</t>
  </si>
  <si>
    <t>Московская область, Кубинка</t>
  </si>
  <si>
    <t>Московская область, Конышевка</t>
  </si>
  <si>
    <t>Московская область, Голицыно</t>
  </si>
  <si>
    <t>Московская область, Истра</t>
  </si>
  <si>
    <t>Жим</t>
  </si>
  <si>
    <t>тяга</t>
  </si>
  <si>
    <t xml:space="preserve">
Дата рождения/Возраст</t>
  </si>
  <si>
    <t>Возрастная группа</t>
  </si>
  <si>
    <t>O</t>
  </si>
  <si>
    <t>M3</t>
  </si>
  <si>
    <t>M1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</si>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</sst>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  <font>
      <b/>
      <sz val="12"/>
      <name val="Arial Cyr"/>
      <charset val="204"/>
    </font>
    <font>
      <b/>
      <strike/>
      <sz val="10"/>
      <color rgb="FFC00000"/>
      <name val="Arial Cyr"/>
      <charset val="204"/>
    </font>
    <font>
      <b/>
      <sz val="10"/>
      <name val="Arial Cyr"/>
    </font>
    <font>
      <sz val="10"/>
      <name val="Arial Cyr"/>
    </font>
    <font>
      <sz val="10"/>
      <name val="Arial"/>
      <family val="2"/>
      <charset val="204"/>
    </font>
    <font>
      <sz val="24"/>
      <name val="Arial Cyr"/>
      <charset val="204"/>
    </font>
    <font>
      <b/>
      <sz val="24"/>
      <name val="Arial Cyr"/>
    </font>
    <font>
      <sz val="11"/>
      <name val="Arial"/>
      <family val="2"/>
      <charset val="204"/>
    </font>
    <font>
      <sz val="11"/>
      <name val="Arial Cyr"/>
      <charset val="204"/>
    </font>
    <font>
      <i/>
      <sz val="12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211">
    <xf numFmtId="0" fontId="0" fillId="0" borderId="0" xfId="0"/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64" fontId="7" fillId="2" borderId="11" xfId="0" applyNumberFormat="1" applyFont="1" applyFill="1" applyBorder="1" applyAlignment="1">
      <alignment horizontal="center" vertical="center"/>
    </xf>
    <xf numFmtId="164" fontId="1" fillId="3" borderId="11" xfId="0" applyNumberFormat="1" applyFont="1" applyFill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164" fontId="1" fillId="3" borderId="20" xfId="0" applyNumberFormat="1" applyFont="1" applyFill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164" fontId="7" fillId="0" borderId="19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3" borderId="22" xfId="0" applyNumberFormat="1" applyFont="1" applyFill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3" borderId="21" xfId="0" applyNumberFormat="1" applyFont="1" applyFill="1" applyBorder="1" applyAlignment="1">
      <alignment horizontal="center" vertical="center"/>
    </xf>
    <xf numFmtId="164" fontId="1" fillId="3" borderId="19" xfId="0" applyNumberFormat="1" applyFont="1" applyFill="1" applyBorder="1" applyAlignment="1">
      <alignment horizontal="center" vertical="center"/>
    </xf>
    <xf numFmtId="164" fontId="7" fillId="0" borderId="24" xfId="0" applyNumberFormat="1" applyFont="1" applyBorder="1" applyAlignment="1">
      <alignment horizontal="center" vertical="center"/>
    </xf>
    <xf numFmtId="164" fontId="1" fillId="3" borderId="24" xfId="0" applyNumberFormat="1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164" fontId="7" fillId="0" borderId="23" xfId="0" applyNumberFormat="1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65" fontId="1" fillId="0" borderId="21" xfId="0" applyNumberFormat="1" applyFont="1" applyBorder="1" applyAlignment="1">
      <alignment horizontal="center" vertical="center"/>
    </xf>
    <xf numFmtId="165" fontId="1" fillId="0" borderId="23" xfId="0" applyNumberFormat="1" applyFont="1" applyBorder="1" applyAlignment="1">
      <alignment horizontal="center" vertical="center"/>
    </xf>
    <xf numFmtId="165" fontId="0" fillId="0" borderId="24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1" fillId="2" borderId="11" xfId="0" applyNumberFormat="1" applyFont="1" applyFill="1" applyBorder="1" applyAlignment="1">
      <alignment horizontal="center" vertical="center"/>
    </xf>
    <xf numFmtId="165" fontId="0" fillId="0" borderId="21" xfId="0" applyNumberFormat="1" applyBorder="1" applyAlignment="1">
      <alignment horizontal="center" vertical="center"/>
    </xf>
    <xf numFmtId="165" fontId="0" fillId="0" borderId="23" xfId="0" applyNumberFormat="1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165" fontId="0" fillId="0" borderId="18" xfId="0" applyNumberForma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165" fontId="0" fillId="0" borderId="28" xfId="0" applyNumberForma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164" fontId="1" fillId="3" borderId="27" xfId="0" applyNumberFormat="1" applyFont="1" applyFill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164" fontId="1" fillId="3" borderId="29" xfId="0" applyNumberFormat="1" applyFont="1" applyFill="1" applyBorder="1" applyAlignment="1">
      <alignment horizontal="center" vertical="center"/>
    </xf>
    <xf numFmtId="164" fontId="1" fillId="3" borderId="17" xfId="0" applyNumberFormat="1" applyFont="1" applyFill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5" fontId="1" fillId="0" borderId="16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49" fontId="0" fillId="0" borderId="0" xfId="0" applyNumberFormat="1" applyFont="1" applyAlignment="1">
      <alignment horizontal="center" vertical="center"/>
    </xf>
    <xf numFmtId="164" fontId="7" fillId="2" borderId="24" xfId="0" applyNumberFormat="1" applyFont="1" applyFill="1" applyBorder="1" applyAlignment="1">
      <alignment horizontal="center" vertical="center"/>
    </xf>
    <xf numFmtId="164" fontId="7" fillId="2" borderId="8" xfId="0" applyNumberFormat="1" applyFont="1" applyFill="1" applyBorder="1" applyAlignment="1">
      <alignment horizontal="center" vertical="center"/>
    </xf>
    <xf numFmtId="164" fontId="7" fillId="2" borderId="22" xfId="0" applyNumberFormat="1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1" fillId="3" borderId="23" xfId="0" applyNumberFormat="1" applyFont="1" applyFill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4" fontId="1" fillId="3" borderId="26" xfId="0" applyNumberFormat="1" applyFont="1" applyFill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165" fontId="1" fillId="0" borderId="24" xfId="0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4" fontId="7" fillId="0" borderId="26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164" fontId="1" fillId="3" borderId="28" xfId="0" applyNumberFormat="1" applyFont="1" applyFill="1" applyBorder="1" applyAlignment="1">
      <alignment horizontal="center" vertical="center"/>
    </xf>
    <xf numFmtId="164" fontId="7" fillId="0" borderId="28" xfId="0" applyNumberFormat="1" applyFont="1" applyBorder="1" applyAlignment="1">
      <alignment horizontal="center" vertical="center"/>
    </xf>
    <xf numFmtId="164" fontId="7" fillId="0" borderId="20" xfId="0" applyNumberFormat="1" applyFont="1" applyBorder="1" applyAlignment="1">
      <alignment horizontal="center" vertical="center"/>
    </xf>
    <xf numFmtId="164" fontId="7" fillId="0" borderId="18" xfId="0" applyNumberFormat="1" applyFon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2" fontId="0" fillId="0" borderId="28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2" fontId="0" fillId="0" borderId="27" xfId="0" applyNumberFormat="1" applyBorder="1" applyAlignment="1">
      <alignment horizontal="center" vertical="center"/>
    </xf>
    <xf numFmtId="165" fontId="0" fillId="0" borderId="19" xfId="0" applyNumberFormat="1" applyBorder="1" applyAlignment="1">
      <alignment horizontal="center" vertical="center"/>
    </xf>
    <xf numFmtId="165" fontId="0" fillId="0" borderId="22" xfId="0" applyNumberFormat="1" applyBorder="1" applyAlignment="1">
      <alignment horizontal="center" vertical="center"/>
    </xf>
    <xf numFmtId="164" fontId="7" fillId="2" borderId="21" xfId="0" applyNumberFormat="1" applyFont="1" applyFill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164" fontId="7" fillId="2" borderId="23" xfId="0" applyNumberFormat="1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49" fontId="0" fillId="0" borderId="21" xfId="0" applyNumberFormat="1" applyFont="1" applyBorder="1" applyAlignment="1">
      <alignment horizontal="center" vertical="center"/>
    </xf>
    <xf numFmtId="49" fontId="0" fillId="0" borderId="23" xfId="0" applyNumberFormat="1" applyFont="1" applyBorder="1" applyAlignment="1">
      <alignment horizontal="center" vertical="center"/>
    </xf>
    <xf numFmtId="165" fontId="0" fillId="0" borderId="26" xfId="0" applyNumberFormat="1" applyBorder="1" applyAlignment="1">
      <alignment horizontal="center" vertical="center"/>
    </xf>
    <xf numFmtId="2" fontId="0" fillId="0" borderId="20" xfId="0" applyNumberFormat="1" applyFont="1" applyBorder="1" applyAlignment="1">
      <alignment horizontal="center" vertical="center"/>
    </xf>
    <xf numFmtId="2" fontId="0" fillId="0" borderId="18" xfId="0" applyNumberFormat="1" applyFont="1" applyBorder="1" applyAlignment="1">
      <alignment horizontal="center" vertical="center"/>
    </xf>
    <xf numFmtId="49" fontId="0" fillId="0" borderId="24" xfId="0" applyNumberFormat="1" applyFont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2" fontId="0" fillId="0" borderId="29" xfId="0" applyNumberFormat="1" applyBorder="1" applyAlignment="1">
      <alignment horizontal="center" vertical="center"/>
    </xf>
    <xf numFmtId="0" fontId="13" fillId="0" borderId="0" xfId="0" applyFont="1" applyAlignment="1">
      <alignment horizontal="left"/>
    </xf>
    <xf numFmtId="49" fontId="14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165" fontId="1" fillId="0" borderId="1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Alignment="1">
      <alignment horizontal="center" vertical="center"/>
    </xf>
    <xf numFmtId="165" fontId="1" fillId="0" borderId="19" xfId="0" applyNumberFormat="1" applyFont="1" applyFill="1" applyBorder="1" applyAlignment="1">
      <alignment horizontal="center" vertical="center"/>
    </xf>
    <xf numFmtId="165" fontId="1" fillId="0" borderId="27" xfId="0" applyNumberFormat="1" applyFont="1" applyFill="1" applyBorder="1" applyAlignment="1">
      <alignment horizontal="center" vertical="center"/>
    </xf>
    <xf numFmtId="165" fontId="1" fillId="0" borderId="22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Alignment="1">
      <alignment horizontal="center" vertical="center"/>
    </xf>
    <xf numFmtId="165" fontId="1" fillId="0" borderId="21" xfId="0" applyNumberFormat="1" applyFont="1" applyFill="1" applyBorder="1" applyAlignment="1">
      <alignment horizontal="center" vertical="center"/>
    </xf>
    <xf numFmtId="165" fontId="1" fillId="0" borderId="23" xfId="0" applyNumberFormat="1" applyFont="1" applyFill="1" applyBorder="1" applyAlignment="1">
      <alignment horizontal="center" vertical="center"/>
    </xf>
    <xf numFmtId="165" fontId="1" fillId="0" borderId="16" xfId="0" applyNumberFormat="1" applyFont="1" applyFill="1" applyBorder="1" applyAlignment="1">
      <alignment horizontal="center" vertical="center"/>
    </xf>
    <xf numFmtId="165" fontId="8" fillId="0" borderId="32" xfId="0" applyNumberFormat="1" applyFont="1" applyBorder="1" applyAlignment="1">
      <alignment horizontal="center" vertical="center"/>
    </xf>
    <xf numFmtId="165" fontId="8" fillId="0" borderId="33" xfId="0" applyNumberFormat="1" applyFont="1" applyBorder="1" applyAlignment="1">
      <alignment horizontal="center" vertical="center"/>
    </xf>
    <xf numFmtId="165" fontId="0" fillId="0" borderId="0" xfId="0" applyNumberFormat="1" applyFont="1" applyAlignment="1">
      <alignment horizontal="center"/>
    </xf>
    <xf numFmtId="164" fontId="7" fillId="0" borderId="24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2" fillId="0" borderId="3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49" fontId="2" fillId="0" borderId="43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7"/>
  <sheetViews>
    <sheetView zoomScaleNormal="100" workbookViewId="0">
      <selection activeCell="D27" sqref="D27"/>
    </sheetView>
  </sheetViews>
  <sheetFormatPr baseColWidth="10" defaultColWidth="9.1640625" defaultRowHeight="13"/>
  <cols>
    <col min="1" max="1" width="7.1640625" style="4" bestFit="1" customWidth="1"/>
    <col min="2" max="2" width="20.83203125" style="4" bestFit="1" customWidth="1"/>
    <col min="3" max="3" width="27.5" style="4" bestFit="1" customWidth="1"/>
    <col min="4" max="4" width="27.5" style="4" customWidth="1"/>
    <col min="5" max="5" width="20.83203125" style="24" bestFit="1" customWidth="1"/>
    <col min="6" max="6" width="10.1640625" style="68" bestFit="1" customWidth="1"/>
    <col min="7" max="7" width="34.5" style="4" bestFit="1" customWidth="1"/>
    <col min="8" max="10" width="5.5" style="8" customWidth="1"/>
    <col min="11" max="11" width="4.5" style="8" customWidth="1"/>
    <col min="12" max="14" width="5.5" style="8" customWidth="1"/>
    <col min="15" max="15" width="4.5" style="8" customWidth="1"/>
    <col min="16" max="18" width="5.5" style="8" customWidth="1"/>
    <col min="19" max="19" width="4.5" style="8" customWidth="1"/>
    <col min="20" max="20" width="7.6640625" style="8" bestFit="1" customWidth="1"/>
    <col min="21" max="21" width="8.5" style="60" bestFit="1" customWidth="1"/>
    <col min="22" max="22" width="20.1640625" style="4" bestFit="1" customWidth="1"/>
    <col min="23" max="16384" width="9.1640625" style="3"/>
  </cols>
  <sheetData>
    <row r="1" spans="1:22" s="2" customFormat="1" ht="29" customHeight="1">
      <c r="A1" s="155" t="s">
        <v>93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</row>
    <row r="2" spans="1:22" s="2" customFormat="1" ht="62" customHeight="1" thickBot="1">
      <c r="A2" s="156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8"/>
    </row>
    <row r="3" spans="1:22" s="1" customFormat="1" ht="12.75" customHeight="1">
      <c r="A3" s="159" t="s">
        <v>107</v>
      </c>
      <c r="B3" s="169" t="s">
        <v>0</v>
      </c>
      <c r="C3" s="161" t="s">
        <v>115</v>
      </c>
      <c r="D3" s="208" t="s">
        <v>116</v>
      </c>
      <c r="E3" s="163" t="s">
        <v>1</v>
      </c>
      <c r="F3" s="165" t="s">
        <v>2</v>
      </c>
      <c r="G3" s="167" t="s">
        <v>3</v>
      </c>
      <c r="H3" s="168" t="s">
        <v>4</v>
      </c>
      <c r="I3" s="168"/>
      <c r="J3" s="168"/>
      <c r="K3" s="168"/>
      <c r="L3" s="168" t="s">
        <v>5</v>
      </c>
      <c r="M3" s="168"/>
      <c r="N3" s="168"/>
      <c r="O3" s="168"/>
      <c r="P3" s="168" t="s">
        <v>6</v>
      </c>
      <c r="Q3" s="168"/>
      <c r="R3" s="168"/>
      <c r="S3" s="168"/>
      <c r="T3" s="168" t="s">
        <v>7</v>
      </c>
      <c r="U3" s="165" t="s">
        <v>8</v>
      </c>
      <c r="V3" s="172" t="s">
        <v>9</v>
      </c>
    </row>
    <row r="4" spans="1:22" s="1" customFormat="1" ht="21" customHeight="1" thickBot="1">
      <c r="A4" s="160"/>
      <c r="B4" s="170"/>
      <c r="C4" s="162"/>
      <c r="D4" s="209"/>
      <c r="E4" s="164"/>
      <c r="F4" s="166"/>
      <c r="G4" s="162"/>
      <c r="H4" s="22">
        <v>1</v>
      </c>
      <c r="I4" s="22">
        <v>2</v>
      </c>
      <c r="J4" s="22">
        <v>3</v>
      </c>
      <c r="K4" s="22" t="s">
        <v>10</v>
      </c>
      <c r="L4" s="22">
        <v>1</v>
      </c>
      <c r="M4" s="22">
        <v>2</v>
      </c>
      <c r="N4" s="22">
        <v>3</v>
      </c>
      <c r="O4" s="22" t="s">
        <v>10</v>
      </c>
      <c r="P4" s="22">
        <v>1</v>
      </c>
      <c r="Q4" s="22">
        <v>2</v>
      </c>
      <c r="R4" s="22">
        <v>3</v>
      </c>
      <c r="S4" s="15" t="s">
        <v>10</v>
      </c>
      <c r="T4" s="171"/>
      <c r="U4" s="166"/>
      <c r="V4" s="173"/>
    </row>
    <row r="5" spans="1:22" ht="16">
      <c r="A5" s="153" t="s">
        <v>13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</row>
    <row r="6" spans="1:22">
      <c r="A6" s="59" t="s">
        <v>11</v>
      </c>
      <c r="B6" s="13" t="s">
        <v>31</v>
      </c>
      <c r="C6" s="6" t="s">
        <v>32</v>
      </c>
      <c r="D6" s="207" t="s">
        <v>117</v>
      </c>
      <c r="E6" s="135">
        <v>55</v>
      </c>
      <c r="F6" s="62">
        <v>1.1933</v>
      </c>
      <c r="G6" s="83" t="s">
        <v>108</v>
      </c>
      <c r="H6" s="18">
        <v>105</v>
      </c>
      <c r="I6" s="85">
        <v>110</v>
      </c>
      <c r="J6" s="19">
        <v>115</v>
      </c>
      <c r="K6" s="9"/>
      <c r="L6" s="18">
        <v>70</v>
      </c>
      <c r="M6" s="18">
        <v>72.5</v>
      </c>
      <c r="N6" s="19">
        <v>75</v>
      </c>
      <c r="O6" s="9"/>
      <c r="P6" s="18">
        <v>120</v>
      </c>
      <c r="Q6" s="18">
        <v>125</v>
      </c>
      <c r="R6" s="18">
        <v>130</v>
      </c>
      <c r="S6" s="9"/>
      <c r="T6" s="9">
        <v>312.5</v>
      </c>
      <c r="U6" s="61">
        <f>T6*F6</f>
        <v>372.90625</v>
      </c>
      <c r="V6" s="6" t="s">
        <v>101</v>
      </c>
    </row>
    <row r="7" spans="1:22">
      <c r="B7" s="4" t="s">
        <v>12</v>
      </c>
    </row>
    <row r="8" spans="1:22" ht="16">
      <c r="A8" s="153" t="s">
        <v>15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</row>
    <row r="9" spans="1:22">
      <c r="A9" s="7" t="s">
        <v>11</v>
      </c>
      <c r="B9" s="6" t="s">
        <v>16</v>
      </c>
      <c r="C9" s="6" t="s">
        <v>33</v>
      </c>
      <c r="D9" s="6" t="s">
        <v>117</v>
      </c>
      <c r="E9" s="23">
        <v>65.8</v>
      </c>
      <c r="F9" s="62">
        <v>1.0397000000000001</v>
      </c>
      <c r="G9" s="6" t="s">
        <v>27</v>
      </c>
      <c r="H9" s="18">
        <v>85</v>
      </c>
      <c r="I9" s="18">
        <v>90</v>
      </c>
      <c r="J9" s="18">
        <v>92.5</v>
      </c>
      <c r="K9" s="9"/>
      <c r="L9" s="18">
        <v>47.5</v>
      </c>
      <c r="M9" s="18">
        <v>50</v>
      </c>
      <c r="N9" s="17">
        <v>52.5</v>
      </c>
      <c r="O9" s="11"/>
      <c r="P9" s="18">
        <v>110</v>
      </c>
      <c r="Q9" s="18">
        <v>115</v>
      </c>
      <c r="R9" s="18">
        <v>117.5</v>
      </c>
      <c r="S9" s="11"/>
      <c r="T9" s="9">
        <v>260</v>
      </c>
      <c r="U9" s="61">
        <f>T9*F9</f>
        <v>270.322</v>
      </c>
      <c r="V9" s="6" t="s">
        <v>101</v>
      </c>
    </row>
    <row r="10" spans="1:22">
      <c r="B10" s="4" t="s">
        <v>12</v>
      </c>
    </row>
    <row r="11" spans="1:22" ht="16">
      <c r="A11" s="153" t="s">
        <v>14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</row>
    <row r="12" spans="1:22">
      <c r="A12" s="7" t="s">
        <v>11</v>
      </c>
      <c r="B12" s="6" t="s">
        <v>34</v>
      </c>
      <c r="C12" s="6" t="s">
        <v>35</v>
      </c>
      <c r="D12" s="6" t="s">
        <v>117</v>
      </c>
      <c r="E12" s="23">
        <v>59.8</v>
      </c>
      <c r="F12" s="62">
        <v>0.85550000000000004</v>
      </c>
      <c r="G12" s="6" t="s">
        <v>27</v>
      </c>
      <c r="H12" s="18">
        <v>90</v>
      </c>
      <c r="I12" s="17">
        <v>95</v>
      </c>
      <c r="J12" s="18">
        <v>95</v>
      </c>
      <c r="K12" s="9"/>
      <c r="L12" s="18">
        <v>70</v>
      </c>
      <c r="M12" s="17">
        <v>72.5</v>
      </c>
      <c r="N12" s="17">
        <v>72.5</v>
      </c>
      <c r="O12" s="11"/>
      <c r="P12" s="18">
        <v>110</v>
      </c>
      <c r="Q12" s="18">
        <v>120</v>
      </c>
      <c r="R12" s="18">
        <v>127.5</v>
      </c>
      <c r="S12" s="11"/>
      <c r="T12" s="11">
        <v>292.5</v>
      </c>
      <c r="U12" s="69">
        <f>T12*F12</f>
        <v>250.23375000000001</v>
      </c>
      <c r="V12" s="12" t="s">
        <v>102</v>
      </c>
    </row>
    <row r="13" spans="1:22">
      <c r="B13" s="4" t="s">
        <v>12</v>
      </c>
    </row>
    <row r="14" spans="1:22" ht="16">
      <c r="A14" s="153" t="s">
        <v>23</v>
      </c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</row>
    <row r="15" spans="1:22">
      <c r="A15" s="7" t="s">
        <v>11</v>
      </c>
      <c r="B15" s="6" t="s">
        <v>36</v>
      </c>
      <c r="C15" s="6" t="s">
        <v>37</v>
      </c>
      <c r="D15" s="6" t="s">
        <v>117</v>
      </c>
      <c r="E15" s="23">
        <v>74.8</v>
      </c>
      <c r="F15" s="62">
        <v>0.71389999999999998</v>
      </c>
      <c r="G15" s="6" t="s">
        <v>27</v>
      </c>
      <c r="H15" s="18">
        <v>160</v>
      </c>
      <c r="I15" s="17">
        <v>165</v>
      </c>
      <c r="J15" s="17"/>
      <c r="K15" s="9"/>
      <c r="L15" s="18">
        <v>125</v>
      </c>
      <c r="M15" s="18">
        <v>130</v>
      </c>
      <c r="N15" s="17">
        <v>135</v>
      </c>
      <c r="O15" s="11"/>
      <c r="P15" s="18">
        <v>180</v>
      </c>
      <c r="Q15" s="17">
        <v>190</v>
      </c>
      <c r="R15" s="17">
        <v>190</v>
      </c>
      <c r="S15" s="9"/>
      <c r="T15" s="9">
        <v>470</v>
      </c>
      <c r="U15" s="61">
        <f>T15*F15</f>
        <v>335.53300000000002</v>
      </c>
      <c r="V15" s="6"/>
    </row>
    <row r="16" spans="1:22">
      <c r="A16" s="5"/>
      <c r="R16" s="21"/>
    </row>
    <row r="17" spans="1:22" ht="16">
      <c r="A17" s="153" t="s">
        <v>17</v>
      </c>
      <c r="B17" s="153"/>
      <c r="C17" s="153"/>
      <c r="D17" s="153"/>
      <c r="E17" s="153"/>
      <c r="F17" s="153"/>
      <c r="G17" s="153"/>
      <c r="H17" s="154"/>
      <c r="I17" s="153"/>
      <c r="J17" s="153"/>
      <c r="K17" s="153"/>
      <c r="L17" s="153"/>
      <c r="M17" s="153"/>
      <c r="N17" s="153"/>
      <c r="O17" s="153"/>
      <c r="P17" s="153"/>
      <c r="Q17" s="153"/>
      <c r="R17" s="154"/>
      <c r="S17" s="153"/>
      <c r="T17" s="153"/>
      <c r="U17" s="153"/>
    </row>
    <row r="18" spans="1:22">
      <c r="A18" s="25" t="s">
        <v>11</v>
      </c>
      <c r="B18" s="34" t="s">
        <v>38</v>
      </c>
      <c r="C18" s="36" t="s">
        <v>39</v>
      </c>
      <c r="D18" s="36" t="s">
        <v>117</v>
      </c>
      <c r="E18" s="52">
        <v>80.3</v>
      </c>
      <c r="F18" s="72">
        <v>0.68110000000000004</v>
      </c>
      <c r="G18" s="34" t="s">
        <v>27</v>
      </c>
      <c r="H18" s="46">
        <v>177.5</v>
      </c>
      <c r="I18" s="43">
        <v>187.5</v>
      </c>
      <c r="J18" s="43">
        <v>195</v>
      </c>
      <c r="K18" s="28"/>
      <c r="L18" s="44">
        <v>127.5</v>
      </c>
      <c r="M18" s="44">
        <v>135</v>
      </c>
      <c r="N18" s="46">
        <v>142.5</v>
      </c>
      <c r="O18" s="28"/>
      <c r="P18" s="46">
        <v>170</v>
      </c>
      <c r="Q18" s="27">
        <v>180</v>
      </c>
      <c r="R18" s="95">
        <v>187.5</v>
      </c>
      <c r="S18" s="28"/>
      <c r="T18" s="51">
        <v>517.5</v>
      </c>
      <c r="U18" s="63">
        <f>T18*F18</f>
        <v>352.46925000000005</v>
      </c>
      <c r="V18" s="29"/>
    </row>
    <row r="19" spans="1:22">
      <c r="A19" s="30" t="s">
        <v>30</v>
      </c>
      <c r="B19" s="35" t="s">
        <v>40</v>
      </c>
      <c r="C19" s="37" t="s">
        <v>41</v>
      </c>
      <c r="D19" s="37" t="s">
        <v>117</v>
      </c>
      <c r="E19" s="53">
        <v>79.8</v>
      </c>
      <c r="F19" s="73">
        <v>0.68379999999999996</v>
      </c>
      <c r="G19" s="35" t="s">
        <v>27</v>
      </c>
      <c r="H19" s="96">
        <v>130</v>
      </c>
      <c r="I19" s="99">
        <v>130</v>
      </c>
      <c r="J19" s="47">
        <v>140</v>
      </c>
      <c r="K19" s="32"/>
      <c r="L19" s="40">
        <v>100</v>
      </c>
      <c r="M19" s="40">
        <v>107.5</v>
      </c>
      <c r="N19" s="19">
        <v>112.5</v>
      </c>
      <c r="O19" s="32"/>
      <c r="P19" s="47">
        <v>130</v>
      </c>
      <c r="Q19" s="40">
        <v>140</v>
      </c>
      <c r="R19" s="47">
        <v>150</v>
      </c>
      <c r="S19" s="32"/>
      <c r="T19" s="50">
        <v>397.5</v>
      </c>
      <c r="U19" s="64">
        <f>T19*F19</f>
        <v>271.81049999999999</v>
      </c>
      <c r="V19" s="33"/>
    </row>
    <row r="20" spans="1:22">
      <c r="B20" s="4" t="s">
        <v>12</v>
      </c>
    </row>
    <row r="21" spans="1:22" ht="16">
      <c r="A21" s="153" t="s">
        <v>18</v>
      </c>
      <c r="B21" s="153"/>
      <c r="C21" s="153"/>
      <c r="D21" s="153"/>
      <c r="E21" s="153"/>
      <c r="F21" s="153"/>
      <c r="G21" s="153"/>
      <c r="H21" s="153"/>
      <c r="I21" s="153"/>
      <c r="J21" s="154"/>
      <c r="K21" s="153"/>
      <c r="L21" s="153"/>
      <c r="M21" s="153"/>
      <c r="N21" s="153"/>
      <c r="O21" s="153"/>
      <c r="P21" s="153"/>
      <c r="Q21" s="154"/>
      <c r="R21" s="154"/>
      <c r="S21" s="153"/>
      <c r="T21" s="154"/>
      <c r="U21" s="153"/>
    </row>
    <row r="22" spans="1:22">
      <c r="A22" s="25" t="s">
        <v>11</v>
      </c>
      <c r="B22" s="34" t="s">
        <v>42</v>
      </c>
      <c r="C22" s="36" t="s">
        <v>43</v>
      </c>
      <c r="D22" s="36" t="s">
        <v>117</v>
      </c>
      <c r="E22" s="52">
        <v>92.4</v>
      </c>
      <c r="F22" s="72">
        <v>0.63009999999999999</v>
      </c>
      <c r="G22" s="34" t="s">
        <v>109</v>
      </c>
      <c r="H22" s="44">
        <v>155</v>
      </c>
      <c r="I22" s="44">
        <v>162.5</v>
      </c>
      <c r="J22" s="45">
        <v>170</v>
      </c>
      <c r="K22" s="28"/>
      <c r="L22" s="44">
        <v>105</v>
      </c>
      <c r="M22" s="44">
        <v>112.5</v>
      </c>
      <c r="N22" s="46">
        <v>117.5</v>
      </c>
      <c r="O22" s="28"/>
      <c r="P22" s="44">
        <v>175</v>
      </c>
      <c r="Q22" s="44">
        <v>187.5</v>
      </c>
      <c r="R22" s="46">
        <v>200</v>
      </c>
      <c r="S22" s="28"/>
      <c r="T22" s="51">
        <v>480</v>
      </c>
      <c r="U22" s="63">
        <f>T22*F22</f>
        <v>302.44799999999998</v>
      </c>
      <c r="V22" s="29" t="s">
        <v>103</v>
      </c>
    </row>
    <row r="23" spans="1:22">
      <c r="A23" s="30" t="s">
        <v>30</v>
      </c>
      <c r="B23" s="35" t="s">
        <v>44</v>
      </c>
      <c r="C23" s="37" t="s">
        <v>45</v>
      </c>
      <c r="D23" s="37" t="s">
        <v>117</v>
      </c>
      <c r="E23" s="53">
        <v>95.1</v>
      </c>
      <c r="F23" s="73">
        <v>0.62170000000000003</v>
      </c>
      <c r="G23" s="35" t="s">
        <v>27</v>
      </c>
      <c r="H23" s="47">
        <v>160</v>
      </c>
      <c r="I23" s="40">
        <v>165</v>
      </c>
      <c r="J23" s="47">
        <v>170</v>
      </c>
      <c r="K23" s="32"/>
      <c r="L23" s="40">
        <v>95</v>
      </c>
      <c r="M23" s="40">
        <v>105</v>
      </c>
      <c r="N23" s="40">
        <v>110</v>
      </c>
      <c r="O23" s="32"/>
      <c r="P23" s="40">
        <v>200</v>
      </c>
      <c r="Q23" s="97">
        <v>210</v>
      </c>
      <c r="R23" s="96">
        <v>215</v>
      </c>
      <c r="S23" s="32"/>
      <c r="T23" s="50">
        <v>480</v>
      </c>
      <c r="U23" s="64">
        <f>T23*F23</f>
        <v>298.416</v>
      </c>
      <c r="V23" s="33"/>
    </row>
    <row r="25" spans="1:22" ht="16">
      <c r="A25" s="153" t="s">
        <v>19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</row>
    <row r="26" spans="1:22">
      <c r="A26" s="7" t="s">
        <v>11</v>
      </c>
      <c r="B26" s="6" t="s">
        <v>46</v>
      </c>
      <c r="C26" s="6" t="s">
        <v>47</v>
      </c>
      <c r="D26" s="6" t="s">
        <v>117</v>
      </c>
      <c r="E26" s="23">
        <v>121.4</v>
      </c>
      <c r="F26" s="62">
        <v>0.57340000000000002</v>
      </c>
      <c r="G26" s="6" t="s">
        <v>110</v>
      </c>
      <c r="H26" s="18">
        <v>315</v>
      </c>
      <c r="I26" s="18">
        <v>345</v>
      </c>
      <c r="J26" s="18">
        <v>360</v>
      </c>
      <c r="K26" s="9"/>
      <c r="L26" s="18">
        <v>215</v>
      </c>
      <c r="M26" s="18">
        <v>225</v>
      </c>
      <c r="N26" s="18">
        <v>232.5</v>
      </c>
      <c r="O26" s="11"/>
      <c r="P26" s="18">
        <v>335</v>
      </c>
      <c r="Q26" s="18">
        <v>370</v>
      </c>
      <c r="R26" s="18">
        <v>400</v>
      </c>
      <c r="S26" s="9"/>
      <c r="T26" s="9">
        <v>992.5</v>
      </c>
      <c r="U26" s="61">
        <f>T26*F26</f>
        <v>569.09950000000003</v>
      </c>
      <c r="V26" s="6"/>
    </row>
    <row r="27" spans="1:22">
      <c r="A27" s="5"/>
      <c r="R27" s="21"/>
    </row>
  </sheetData>
  <mergeCells count="21">
    <mergeCell ref="A1:V2"/>
    <mergeCell ref="A3:A4"/>
    <mergeCell ref="C3:C4"/>
    <mergeCell ref="E3:E4"/>
    <mergeCell ref="F3:F4"/>
    <mergeCell ref="G3:G4"/>
    <mergeCell ref="H3:K3"/>
    <mergeCell ref="L3:O3"/>
    <mergeCell ref="P3:S3"/>
    <mergeCell ref="B3:B4"/>
    <mergeCell ref="T3:T4"/>
    <mergeCell ref="U3:U4"/>
    <mergeCell ref="V3:V4"/>
    <mergeCell ref="D3:D4"/>
    <mergeCell ref="A5:U5"/>
    <mergeCell ref="A8:U8"/>
    <mergeCell ref="A11:U11"/>
    <mergeCell ref="A21:U21"/>
    <mergeCell ref="A25:U25"/>
    <mergeCell ref="A14:U14"/>
    <mergeCell ref="A17:U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2"/>
  <sheetViews>
    <sheetView zoomScaleNormal="100" workbookViewId="0">
      <selection activeCell="D33" sqref="D33"/>
    </sheetView>
  </sheetViews>
  <sheetFormatPr baseColWidth="10" defaultColWidth="9.1640625" defaultRowHeight="13"/>
  <cols>
    <col min="1" max="1" width="7.1640625" style="4" bestFit="1" customWidth="1"/>
    <col min="2" max="2" width="22.33203125" style="4" bestFit="1" customWidth="1"/>
    <col min="3" max="3" width="27.5" style="4" bestFit="1" customWidth="1"/>
    <col min="4" max="4" width="27.5" style="4" customWidth="1"/>
    <col min="5" max="5" width="20.83203125" style="24" bestFit="1" customWidth="1"/>
    <col min="6" max="6" width="10.1640625" style="68" bestFit="1" customWidth="1"/>
    <col min="7" max="7" width="33.33203125" style="4" customWidth="1"/>
    <col min="8" max="10" width="5.5" style="8" customWidth="1"/>
    <col min="11" max="11" width="4.5" style="8" customWidth="1"/>
    <col min="12" max="12" width="10.5" style="8" bestFit="1" customWidth="1"/>
    <col min="13" max="13" width="8.5" style="140" bestFit="1" customWidth="1"/>
    <col min="14" max="14" width="22.1640625" style="4" customWidth="1"/>
    <col min="15" max="16384" width="9.1640625" style="3"/>
  </cols>
  <sheetData>
    <row r="1" spans="1:14" s="2" customFormat="1" ht="29" customHeight="1">
      <c r="A1" s="155" t="s">
        <v>94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14" s="2" customFormat="1" ht="62" customHeight="1" thickBot="1">
      <c r="A2" s="156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8"/>
    </row>
    <row r="3" spans="1:14" s="1" customFormat="1" ht="12.75" customHeight="1">
      <c r="A3" s="159" t="s">
        <v>107</v>
      </c>
      <c r="B3" s="169" t="s">
        <v>0</v>
      </c>
      <c r="C3" s="161" t="s">
        <v>115</v>
      </c>
      <c r="D3" s="208" t="s">
        <v>116</v>
      </c>
      <c r="E3" s="163" t="s">
        <v>1</v>
      </c>
      <c r="F3" s="165" t="s">
        <v>2</v>
      </c>
      <c r="G3" s="167" t="s">
        <v>3</v>
      </c>
      <c r="H3" s="168" t="s">
        <v>5</v>
      </c>
      <c r="I3" s="168"/>
      <c r="J3" s="168"/>
      <c r="K3" s="168"/>
      <c r="L3" s="168" t="s">
        <v>22</v>
      </c>
      <c r="M3" s="174" t="s">
        <v>8</v>
      </c>
      <c r="N3" s="172" t="s">
        <v>9</v>
      </c>
    </row>
    <row r="4" spans="1:14" s="1" customFormat="1" ht="21" customHeight="1" thickBot="1">
      <c r="A4" s="160"/>
      <c r="B4" s="170"/>
      <c r="C4" s="162"/>
      <c r="D4" s="209"/>
      <c r="E4" s="164"/>
      <c r="F4" s="166"/>
      <c r="G4" s="162"/>
      <c r="H4" s="22">
        <v>1</v>
      </c>
      <c r="I4" s="22">
        <v>2</v>
      </c>
      <c r="J4" s="22">
        <v>3</v>
      </c>
      <c r="K4" s="15" t="s">
        <v>10</v>
      </c>
      <c r="L4" s="171"/>
      <c r="M4" s="175"/>
      <c r="N4" s="173"/>
    </row>
    <row r="5" spans="1:14" ht="16">
      <c r="A5" s="176" t="s">
        <v>48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</row>
    <row r="6" spans="1:14">
      <c r="A6" s="7" t="s">
        <v>11</v>
      </c>
      <c r="B6" s="6" t="s">
        <v>49</v>
      </c>
      <c r="C6" s="6" t="s">
        <v>50</v>
      </c>
      <c r="D6" s="6" t="s">
        <v>117</v>
      </c>
      <c r="E6" s="23">
        <v>48.4</v>
      </c>
      <c r="F6" s="62">
        <v>1.3163</v>
      </c>
      <c r="G6" s="6" t="s">
        <v>27</v>
      </c>
      <c r="H6" s="18">
        <v>45</v>
      </c>
      <c r="I6" s="18">
        <v>47.5</v>
      </c>
      <c r="J6" s="18">
        <v>50</v>
      </c>
      <c r="K6" s="9"/>
      <c r="L6" s="9">
        <v>50</v>
      </c>
      <c r="M6" s="139">
        <f>L6*F6</f>
        <v>65.814999999999998</v>
      </c>
      <c r="N6" s="6"/>
    </row>
    <row r="7" spans="1:14" ht="16">
      <c r="A7" s="14"/>
      <c r="B7" s="14"/>
      <c r="C7" s="14"/>
      <c r="D7" s="134"/>
      <c r="E7" s="54"/>
      <c r="F7" s="67"/>
      <c r="G7" s="14"/>
      <c r="H7" s="55"/>
      <c r="I7" s="55"/>
      <c r="J7" s="55"/>
      <c r="K7" s="55"/>
    </row>
    <row r="8" spans="1:14" ht="16">
      <c r="A8" s="153" t="s">
        <v>15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</row>
    <row r="9" spans="1:14">
      <c r="A9" s="7" t="s">
        <v>11</v>
      </c>
      <c r="B9" s="6" t="s">
        <v>51</v>
      </c>
      <c r="C9" s="6" t="s">
        <v>52</v>
      </c>
      <c r="D9" s="6" t="s">
        <v>117</v>
      </c>
      <c r="E9" s="23">
        <v>66</v>
      </c>
      <c r="F9" s="62">
        <v>1.0374000000000001</v>
      </c>
      <c r="G9" s="6" t="s">
        <v>27</v>
      </c>
      <c r="H9" s="18">
        <v>70</v>
      </c>
      <c r="I9" s="18">
        <v>75</v>
      </c>
      <c r="J9" s="18">
        <v>82.5</v>
      </c>
      <c r="K9" s="9"/>
      <c r="L9" s="9">
        <v>82.5</v>
      </c>
      <c r="M9" s="139">
        <f>L9*F9</f>
        <v>85.58550000000001</v>
      </c>
      <c r="N9" s="6"/>
    </row>
    <row r="10" spans="1:14">
      <c r="A10" s="5"/>
      <c r="J10" s="21"/>
    </row>
    <row r="11" spans="1:14" ht="16">
      <c r="A11" s="153" t="s">
        <v>23</v>
      </c>
      <c r="B11" s="153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</row>
    <row r="12" spans="1:14">
      <c r="A12" s="88" t="s">
        <v>11</v>
      </c>
      <c r="B12" s="34" t="s">
        <v>53</v>
      </c>
      <c r="C12" s="34" t="s">
        <v>54</v>
      </c>
      <c r="D12" s="34" t="s">
        <v>117</v>
      </c>
      <c r="E12" s="56">
        <v>71.599999999999994</v>
      </c>
      <c r="F12" s="65">
        <v>0.97970000000000002</v>
      </c>
      <c r="G12" s="36" t="s">
        <v>27</v>
      </c>
      <c r="H12" s="27">
        <v>120</v>
      </c>
      <c r="I12" s="44">
        <v>130</v>
      </c>
      <c r="J12" s="38">
        <v>137.5</v>
      </c>
      <c r="K12" s="42"/>
      <c r="L12" s="42">
        <v>130</v>
      </c>
      <c r="M12" s="141">
        <f>L12*F12</f>
        <v>127.361</v>
      </c>
      <c r="N12" s="36"/>
    </row>
    <row r="13" spans="1:14">
      <c r="A13" s="89" t="s">
        <v>30</v>
      </c>
      <c r="B13" s="77" t="s">
        <v>55</v>
      </c>
      <c r="C13" s="77" t="s">
        <v>56</v>
      </c>
      <c r="D13" s="77" t="s">
        <v>117</v>
      </c>
      <c r="E13" s="116">
        <v>74.8</v>
      </c>
      <c r="F13" s="129">
        <v>0.95220000000000005</v>
      </c>
      <c r="G13" s="74" t="s">
        <v>27</v>
      </c>
      <c r="H13" s="75">
        <v>110</v>
      </c>
      <c r="I13" s="80">
        <v>115</v>
      </c>
      <c r="J13" s="80">
        <v>120</v>
      </c>
      <c r="K13" s="102"/>
      <c r="L13" s="102">
        <v>120</v>
      </c>
      <c r="M13" s="142">
        <f>L13*F13</f>
        <v>114.26400000000001</v>
      </c>
      <c r="N13" s="74"/>
    </row>
    <row r="14" spans="1:14">
      <c r="A14" s="90" t="s">
        <v>11</v>
      </c>
      <c r="B14" s="35" t="s">
        <v>55</v>
      </c>
      <c r="C14" s="35" t="s">
        <v>57</v>
      </c>
      <c r="D14" s="35" t="s">
        <v>118</v>
      </c>
      <c r="E14" s="57">
        <v>74.8</v>
      </c>
      <c r="F14" s="66">
        <v>0.95220000000000005</v>
      </c>
      <c r="G14" s="37" t="s">
        <v>27</v>
      </c>
      <c r="H14" s="31">
        <v>110</v>
      </c>
      <c r="I14" s="40">
        <v>115</v>
      </c>
      <c r="J14" s="40">
        <v>120</v>
      </c>
      <c r="K14" s="103"/>
      <c r="L14" s="103">
        <v>120</v>
      </c>
      <c r="M14" s="143">
        <f>L14*F14*1.297</f>
        <v>148.20040800000001</v>
      </c>
      <c r="N14" s="37"/>
    </row>
    <row r="15" spans="1:14" ht="16">
      <c r="A15" s="5"/>
      <c r="J15" s="21"/>
      <c r="M15" s="144"/>
    </row>
    <row r="16" spans="1:14" ht="16">
      <c r="A16" s="177" t="s">
        <v>20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</row>
    <row r="17" spans="1:14">
      <c r="A17" s="25" t="s">
        <v>11</v>
      </c>
      <c r="B17" s="34" t="s">
        <v>58</v>
      </c>
      <c r="C17" s="36" t="s">
        <v>59</v>
      </c>
      <c r="D17" s="120" t="s">
        <v>117</v>
      </c>
      <c r="E17" s="26">
        <v>88.5</v>
      </c>
      <c r="F17" s="65">
        <v>0.64400000000000002</v>
      </c>
      <c r="G17" s="29" t="s">
        <v>111</v>
      </c>
      <c r="H17" s="46">
        <v>140</v>
      </c>
      <c r="I17" s="46">
        <v>145</v>
      </c>
      <c r="J17" s="46">
        <v>150</v>
      </c>
      <c r="K17" s="28"/>
      <c r="L17" s="51">
        <v>150</v>
      </c>
      <c r="M17" s="145">
        <f>L17*F17</f>
        <v>96.600000000000009</v>
      </c>
      <c r="N17" s="29"/>
    </row>
    <row r="18" spans="1:14">
      <c r="A18" s="30" t="s">
        <v>30</v>
      </c>
      <c r="B18" s="35" t="s">
        <v>60</v>
      </c>
      <c r="C18" s="37" t="s">
        <v>61</v>
      </c>
      <c r="D18" s="121" t="s">
        <v>117</v>
      </c>
      <c r="E18" s="112">
        <v>87.6</v>
      </c>
      <c r="F18" s="66">
        <v>0.64749999999999996</v>
      </c>
      <c r="G18" s="33" t="s">
        <v>27</v>
      </c>
      <c r="H18" s="47">
        <v>130</v>
      </c>
      <c r="I18" s="47">
        <v>135</v>
      </c>
      <c r="J18" s="100">
        <v>137.5</v>
      </c>
      <c r="K18" s="32"/>
      <c r="L18" s="50">
        <v>135</v>
      </c>
      <c r="M18" s="146">
        <f>L18*F18</f>
        <v>87.412499999999994</v>
      </c>
      <c r="N18" s="33" t="s">
        <v>102</v>
      </c>
    </row>
    <row r="19" spans="1:14">
      <c r="B19" s="4" t="s">
        <v>12</v>
      </c>
    </row>
    <row r="20" spans="1:14" ht="16">
      <c r="A20" s="177" t="s">
        <v>18</v>
      </c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</row>
    <row r="21" spans="1:14">
      <c r="A21" s="25" t="s">
        <v>11</v>
      </c>
      <c r="B21" s="34" t="s">
        <v>62</v>
      </c>
      <c r="C21" s="36" t="s">
        <v>63</v>
      </c>
      <c r="D21" s="29" t="s">
        <v>117</v>
      </c>
      <c r="E21" s="113">
        <v>94.4</v>
      </c>
      <c r="F21" s="70">
        <v>0.62380000000000002</v>
      </c>
      <c r="G21" s="29" t="s">
        <v>27</v>
      </c>
      <c r="H21" s="27">
        <v>182.5</v>
      </c>
      <c r="I21" s="46">
        <v>192.5</v>
      </c>
      <c r="J21" s="107">
        <v>200</v>
      </c>
      <c r="K21" s="39"/>
      <c r="L21" s="28">
        <v>192.5</v>
      </c>
      <c r="M21" s="141">
        <f>L21*F21</f>
        <v>120.08150000000001</v>
      </c>
      <c r="N21" s="36"/>
    </row>
    <row r="22" spans="1:14">
      <c r="A22" s="76" t="s">
        <v>30</v>
      </c>
      <c r="B22" s="77" t="s">
        <v>64</v>
      </c>
      <c r="C22" s="74" t="s">
        <v>65</v>
      </c>
      <c r="D22" s="79" t="s">
        <v>117</v>
      </c>
      <c r="E22" s="114">
        <v>100</v>
      </c>
      <c r="F22" s="78">
        <v>0.60860000000000003</v>
      </c>
      <c r="G22" s="79" t="s">
        <v>27</v>
      </c>
      <c r="H22" s="75">
        <v>180</v>
      </c>
      <c r="I22" s="106">
        <v>190</v>
      </c>
      <c r="J22" s="108">
        <v>190</v>
      </c>
      <c r="K22" s="81"/>
      <c r="L22" s="98">
        <v>190</v>
      </c>
      <c r="M22" s="142">
        <f>L22*F22</f>
        <v>115.634</v>
      </c>
      <c r="N22" s="74"/>
    </row>
    <row r="23" spans="1:14">
      <c r="A23" s="76" t="s">
        <v>66</v>
      </c>
      <c r="B23" s="77" t="s">
        <v>67</v>
      </c>
      <c r="C23" s="74" t="s">
        <v>68</v>
      </c>
      <c r="D23" s="79" t="s">
        <v>117</v>
      </c>
      <c r="E23" s="114">
        <v>92.7</v>
      </c>
      <c r="F23" s="78">
        <v>0.62919999999999998</v>
      </c>
      <c r="G23" s="79" t="s">
        <v>27</v>
      </c>
      <c r="H23" s="75">
        <v>177.5</v>
      </c>
      <c r="I23" s="106">
        <v>185</v>
      </c>
      <c r="J23" s="109">
        <v>185</v>
      </c>
      <c r="K23" s="81"/>
      <c r="L23" s="98">
        <v>177.5</v>
      </c>
      <c r="M23" s="142">
        <f>L23*F23</f>
        <v>111.68299999999999</v>
      </c>
      <c r="N23" s="74"/>
    </row>
    <row r="24" spans="1:14">
      <c r="A24" s="76" t="s">
        <v>69</v>
      </c>
      <c r="B24" s="77" t="s">
        <v>70</v>
      </c>
      <c r="C24" s="74" t="s">
        <v>71</v>
      </c>
      <c r="D24" s="79" t="s">
        <v>117</v>
      </c>
      <c r="E24" s="114">
        <v>100</v>
      </c>
      <c r="F24" s="78">
        <v>0.60860000000000003</v>
      </c>
      <c r="G24" s="79" t="s">
        <v>27</v>
      </c>
      <c r="H24" s="75">
        <v>115</v>
      </c>
      <c r="I24" s="101">
        <v>120</v>
      </c>
      <c r="J24" s="109">
        <v>125</v>
      </c>
      <c r="K24" s="81"/>
      <c r="L24" s="98">
        <v>120</v>
      </c>
      <c r="M24" s="142">
        <f>L24*F24</f>
        <v>73.032000000000011</v>
      </c>
      <c r="N24" s="74"/>
    </row>
    <row r="25" spans="1:14">
      <c r="A25" s="30" t="s">
        <v>11</v>
      </c>
      <c r="B25" s="35" t="s">
        <v>24</v>
      </c>
      <c r="C25" s="37" t="s">
        <v>72</v>
      </c>
      <c r="D25" s="33" t="s">
        <v>119</v>
      </c>
      <c r="E25" s="115">
        <v>94.5</v>
      </c>
      <c r="F25" s="71">
        <v>0.62350000000000005</v>
      </c>
      <c r="G25" s="33" t="s">
        <v>27</v>
      </c>
      <c r="H25" s="49">
        <v>160</v>
      </c>
      <c r="I25" s="47">
        <v>160</v>
      </c>
      <c r="J25" s="48">
        <v>170</v>
      </c>
      <c r="K25" s="41"/>
      <c r="L25" s="32">
        <v>160</v>
      </c>
      <c r="M25" s="143">
        <f>L25*F25*1.132*1.028</f>
        <v>116.09031296000001</v>
      </c>
      <c r="N25" s="37"/>
    </row>
    <row r="26" spans="1:14">
      <c r="B26" s="4" t="s">
        <v>12</v>
      </c>
    </row>
    <row r="27" spans="1:14" ht="16">
      <c r="A27" s="177" t="s">
        <v>21</v>
      </c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</row>
    <row r="28" spans="1:14">
      <c r="A28" s="25" t="s">
        <v>11</v>
      </c>
      <c r="B28" s="34" t="s">
        <v>26</v>
      </c>
      <c r="C28" s="36" t="s">
        <v>73</v>
      </c>
      <c r="D28" s="29" t="s">
        <v>119</v>
      </c>
      <c r="E28" s="113">
        <v>109.9</v>
      </c>
      <c r="F28" s="70">
        <v>0.5887</v>
      </c>
      <c r="G28" s="29" t="s">
        <v>112</v>
      </c>
      <c r="H28" s="27">
        <v>165</v>
      </c>
      <c r="I28" s="46">
        <v>170</v>
      </c>
      <c r="J28" s="110"/>
      <c r="K28" s="51"/>
      <c r="L28" s="39">
        <v>170</v>
      </c>
      <c r="M28" s="145">
        <f>L28*F28</f>
        <v>100.07899999999999</v>
      </c>
      <c r="N28" s="29" t="s">
        <v>104</v>
      </c>
    </row>
    <row r="29" spans="1:14">
      <c r="A29" s="30" t="s">
        <v>30</v>
      </c>
      <c r="B29" s="35" t="s">
        <v>74</v>
      </c>
      <c r="C29" s="37" t="s">
        <v>75</v>
      </c>
      <c r="D29" s="33" t="s">
        <v>119</v>
      </c>
      <c r="E29" s="115">
        <v>108</v>
      </c>
      <c r="F29" s="71">
        <v>0.59189999999999998</v>
      </c>
      <c r="G29" s="33" t="s">
        <v>27</v>
      </c>
      <c r="H29" s="31">
        <v>120</v>
      </c>
      <c r="I29" s="47">
        <v>125</v>
      </c>
      <c r="J29" s="111">
        <v>130</v>
      </c>
      <c r="K29" s="50"/>
      <c r="L29" s="41">
        <v>125</v>
      </c>
      <c r="M29" s="146">
        <f>L29*F29*1.132</f>
        <v>83.753849999999986</v>
      </c>
      <c r="N29" s="33"/>
    </row>
    <row r="30" spans="1:14">
      <c r="B30" s="4" t="s">
        <v>12</v>
      </c>
    </row>
    <row r="31" spans="1:14" ht="16">
      <c r="A31" s="177" t="s">
        <v>19</v>
      </c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</row>
    <row r="32" spans="1:14">
      <c r="A32" s="59" t="s">
        <v>11</v>
      </c>
      <c r="B32" s="13" t="s">
        <v>76</v>
      </c>
      <c r="C32" s="13" t="s">
        <v>77</v>
      </c>
      <c r="D32" s="13" t="s">
        <v>117</v>
      </c>
      <c r="E32" s="23">
        <v>123.9</v>
      </c>
      <c r="F32" s="82">
        <v>0.57089999999999996</v>
      </c>
      <c r="G32" s="83" t="s">
        <v>27</v>
      </c>
      <c r="H32" s="84">
        <v>207.5</v>
      </c>
      <c r="I32" s="85">
        <v>212.5</v>
      </c>
      <c r="J32" s="85">
        <v>220</v>
      </c>
      <c r="K32" s="9"/>
      <c r="L32" s="86">
        <v>220</v>
      </c>
      <c r="M32" s="147">
        <f>L32*F32</f>
        <v>125.59799999999998</v>
      </c>
      <c r="N32" s="6"/>
    </row>
  </sheetData>
  <mergeCells count="19">
    <mergeCell ref="A5:M5"/>
    <mergeCell ref="A8:M8"/>
    <mergeCell ref="A31:M31"/>
    <mergeCell ref="A11:M11"/>
    <mergeCell ref="A16:M16"/>
    <mergeCell ref="A20:M20"/>
    <mergeCell ref="A27:M27"/>
    <mergeCell ref="N3:N4"/>
    <mergeCell ref="A1:N2"/>
    <mergeCell ref="A3:A4"/>
    <mergeCell ref="C3:C4"/>
    <mergeCell ref="E3:E4"/>
    <mergeCell ref="F3:F4"/>
    <mergeCell ref="G3:G4"/>
    <mergeCell ref="H3:K3"/>
    <mergeCell ref="L3:L4"/>
    <mergeCell ref="M3:M4"/>
    <mergeCell ref="B3:B4"/>
    <mergeCell ref="D3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7.1640625" style="4" bestFit="1" customWidth="1"/>
    <col min="2" max="2" width="25.33203125" style="4" customWidth="1"/>
    <col min="3" max="3" width="29" style="4" customWidth="1"/>
    <col min="4" max="4" width="20.83203125" style="24" bestFit="1" customWidth="1"/>
    <col min="5" max="5" width="10.1640625" style="68" bestFit="1" customWidth="1"/>
    <col min="6" max="6" width="20.5" style="4" bestFit="1" customWidth="1"/>
    <col min="7" max="10" width="5.5" style="5" customWidth="1"/>
    <col min="11" max="11" width="10.5" style="5" bestFit="1" customWidth="1"/>
    <col min="12" max="12" width="10.1640625" style="60" customWidth="1"/>
    <col min="13" max="13" width="27.5" style="4" customWidth="1"/>
    <col min="14" max="16384" width="9.1640625" style="3"/>
  </cols>
  <sheetData>
    <row r="1" spans="1:13" s="2" customFormat="1" ht="29" customHeight="1">
      <c r="A1" s="178" t="s">
        <v>95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s="2" customFormat="1" ht="67.5" customHeight="1" thickBot="1">
      <c r="A2" s="181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3"/>
    </row>
    <row r="3" spans="1:13" s="1" customFormat="1" ht="12.75" customHeight="1">
      <c r="A3" s="159" t="s">
        <v>107</v>
      </c>
      <c r="B3" s="184" t="s">
        <v>0</v>
      </c>
      <c r="C3" s="161" t="s">
        <v>115</v>
      </c>
      <c r="D3" s="163" t="s">
        <v>1</v>
      </c>
      <c r="E3" s="165" t="s">
        <v>116</v>
      </c>
      <c r="F3" s="167" t="s">
        <v>3</v>
      </c>
      <c r="G3" s="167" t="s">
        <v>5</v>
      </c>
      <c r="H3" s="167"/>
      <c r="I3" s="167"/>
      <c r="J3" s="167"/>
      <c r="K3" s="167" t="s">
        <v>22</v>
      </c>
      <c r="L3" s="165" t="s">
        <v>8</v>
      </c>
      <c r="M3" s="172" t="s">
        <v>9</v>
      </c>
    </row>
    <row r="4" spans="1:13" s="1" customFormat="1" ht="21" customHeight="1" thickBot="1">
      <c r="A4" s="160"/>
      <c r="B4" s="170"/>
      <c r="C4" s="162"/>
      <c r="D4" s="164"/>
      <c r="E4" s="166"/>
      <c r="F4" s="162"/>
      <c r="G4" s="16">
        <v>1</v>
      </c>
      <c r="H4" s="16">
        <v>2</v>
      </c>
      <c r="I4" s="16">
        <v>3</v>
      </c>
      <c r="J4" s="16" t="s">
        <v>10</v>
      </c>
      <c r="K4" s="162"/>
      <c r="L4" s="166"/>
      <c r="M4" s="173"/>
    </row>
    <row r="5" spans="1:13" ht="16">
      <c r="A5" s="176" t="s">
        <v>20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</row>
    <row r="6" spans="1:13">
      <c r="A6" s="7" t="s">
        <v>11</v>
      </c>
      <c r="B6" s="6" t="s">
        <v>82</v>
      </c>
      <c r="C6" s="6" t="s">
        <v>83</v>
      </c>
      <c r="D6" s="23">
        <v>88.5</v>
      </c>
      <c r="E6" s="62" t="s">
        <v>117</v>
      </c>
      <c r="F6" s="6" t="s">
        <v>27</v>
      </c>
      <c r="G6" s="18">
        <v>270</v>
      </c>
      <c r="H6" s="18">
        <v>280</v>
      </c>
      <c r="I6" s="18">
        <v>285</v>
      </c>
      <c r="J6" s="9"/>
      <c r="K6" s="9">
        <v>285</v>
      </c>
      <c r="L6" s="61">
        <v>183.54</v>
      </c>
      <c r="M6" s="6" t="s">
        <v>101</v>
      </c>
    </row>
    <row r="7" spans="1:13">
      <c r="B7" s="4" t="s">
        <v>12</v>
      </c>
    </row>
    <row r="8" spans="1:13" ht="16">
      <c r="A8" s="153" t="s">
        <v>21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</row>
    <row r="9" spans="1:13">
      <c r="A9" s="7" t="s">
        <v>11</v>
      </c>
      <c r="B9" s="6" t="s">
        <v>29</v>
      </c>
      <c r="C9" s="6" t="s">
        <v>84</v>
      </c>
      <c r="D9" s="23">
        <v>108.1</v>
      </c>
      <c r="E9" s="62" t="s">
        <v>119</v>
      </c>
      <c r="F9" s="6" t="s">
        <v>27</v>
      </c>
      <c r="G9" s="20">
        <v>280</v>
      </c>
      <c r="H9" s="20">
        <v>280</v>
      </c>
      <c r="I9" s="11"/>
      <c r="J9" s="9"/>
      <c r="K9" s="9">
        <v>0</v>
      </c>
      <c r="L9" s="61" t="e">
        <f>K9*E9</f>
        <v>#VALUE!</v>
      </c>
      <c r="M9" s="6"/>
    </row>
  </sheetData>
  <mergeCells count="13">
    <mergeCell ref="A5:L5"/>
    <mergeCell ref="A8:L8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2"/>
  <sheetViews>
    <sheetView workbookViewId="0">
      <selection activeCell="D13" sqref="D13"/>
    </sheetView>
  </sheetViews>
  <sheetFormatPr baseColWidth="10" defaultColWidth="9.1640625" defaultRowHeight="13"/>
  <cols>
    <col min="1" max="1" width="7.1640625" style="4" bestFit="1" customWidth="1"/>
    <col min="2" max="2" width="23.6640625" style="4" customWidth="1"/>
    <col min="3" max="4" width="29" style="4" customWidth="1"/>
    <col min="5" max="5" width="20.83203125" style="24" bestFit="1" customWidth="1"/>
    <col min="6" max="6" width="10.1640625" style="68" bestFit="1" customWidth="1"/>
    <col min="7" max="7" width="35" style="4" customWidth="1"/>
    <col min="8" max="10" width="5.5" style="5" customWidth="1"/>
    <col min="11" max="11" width="4.5" style="5" customWidth="1"/>
    <col min="12" max="12" width="10.5" style="5" bestFit="1" customWidth="1"/>
    <col min="13" max="13" width="10.1640625" style="60" customWidth="1"/>
    <col min="14" max="14" width="27.33203125" style="4" customWidth="1"/>
    <col min="15" max="16384" width="9.1640625" style="3"/>
  </cols>
  <sheetData>
    <row r="1" spans="1:14" s="2" customFormat="1" ht="29" customHeight="1">
      <c r="A1" s="178" t="s">
        <v>96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80"/>
    </row>
    <row r="2" spans="1:14" s="2" customFormat="1" ht="67.5" customHeight="1" thickBot="1">
      <c r="A2" s="181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3"/>
    </row>
    <row r="3" spans="1:14" s="1" customFormat="1" ht="12.75" customHeight="1">
      <c r="A3" s="159" t="s">
        <v>107</v>
      </c>
      <c r="B3" s="169" t="s">
        <v>0</v>
      </c>
      <c r="C3" s="161" t="s">
        <v>115</v>
      </c>
      <c r="D3" s="210" t="s">
        <v>116</v>
      </c>
      <c r="E3" s="163" t="s">
        <v>1</v>
      </c>
      <c r="F3" s="165" t="s">
        <v>25</v>
      </c>
      <c r="G3" s="167" t="s">
        <v>3</v>
      </c>
      <c r="H3" s="167" t="s">
        <v>5</v>
      </c>
      <c r="I3" s="167"/>
      <c r="J3" s="167"/>
      <c r="K3" s="167"/>
      <c r="L3" s="167" t="s">
        <v>22</v>
      </c>
      <c r="M3" s="165" t="s">
        <v>8</v>
      </c>
      <c r="N3" s="172" t="s">
        <v>9</v>
      </c>
    </row>
    <row r="4" spans="1:14" s="1" customFormat="1" ht="21" customHeight="1" thickBot="1">
      <c r="A4" s="160"/>
      <c r="B4" s="170"/>
      <c r="C4" s="162"/>
      <c r="D4" s="209"/>
      <c r="E4" s="164"/>
      <c r="F4" s="166"/>
      <c r="G4" s="162"/>
      <c r="H4" s="16">
        <v>1</v>
      </c>
      <c r="I4" s="16">
        <v>2</v>
      </c>
      <c r="J4" s="16">
        <v>3</v>
      </c>
      <c r="K4" s="16" t="s">
        <v>10</v>
      </c>
      <c r="L4" s="162"/>
      <c r="M4" s="166"/>
      <c r="N4" s="173"/>
    </row>
    <row r="5" spans="1:14" ht="16">
      <c r="A5" s="176" t="s">
        <v>15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</row>
    <row r="6" spans="1:14">
      <c r="A6" s="7" t="s">
        <v>11</v>
      </c>
      <c r="B6" s="6" t="s">
        <v>85</v>
      </c>
      <c r="C6" s="6" t="s">
        <v>86</v>
      </c>
      <c r="D6" s="6" t="s">
        <v>117</v>
      </c>
      <c r="E6" s="23">
        <v>64</v>
      </c>
      <c r="F6" s="62">
        <v>0.93810000000000004</v>
      </c>
      <c r="G6" s="6" t="s">
        <v>27</v>
      </c>
      <c r="H6" s="18">
        <v>125</v>
      </c>
      <c r="I6" s="18">
        <v>132.5</v>
      </c>
      <c r="J6" s="19">
        <v>140</v>
      </c>
      <c r="K6" s="11"/>
      <c r="L6" s="11">
        <v>132.5</v>
      </c>
      <c r="M6" s="69">
        <f>L6*F6</f>
        <v>124.29825000000001</v>
      </c>
      <c r="N6" s="12" t="s">
        <v>26</v>
      </c>
    </row>
    <row r="7" spans="1:14">
      <c r="B7" s="4" t="s">
        <v>12</v>
      </c>
    </row>
    <row r="8" spans="1:14" ht="16">
      <c r="A8" s="153" t="s">
        <v>20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</row>
    <row r="9" spans="1:14">
      <c r="A9" s="7" t="s">
        <v>11</v>
      </c>
      <c r="B9" s="6" t="s">
        <v>87</v>
      </c>
      <c r="C9" s="6" t="s">
        <v>88</v>
      </c>
      <c r="D9" s="6" t="s">
        <v>117</v>
      </c>
      <c r="E9" s="23">
        <v>88.9</v>
      </c>
      <c r="F9" s="62">
        <v>0.61604999999999999</v>
      </c>
      <c r="G9" s="6" t="s">
        <v>27</v>
      </c>
      <c r="H9" s="18">
        <v>185</v>
      </c>
      <c r="I9" s="18">
        <v>200</v>
      </c>
      <c r="J9" s="18">
        <v>207.5</v>
      </c>
      <c r="K9" s="9"/>
      <c r="L9" s="9">
        <v>207.5</v>
      </c>
      <c r="M9" s="61">
        <f>L9*F9</f>
        <v>127.830375</v>
      </c>
      <c r="N9" s="12"/>
    </row>
    <row r="11" spans="1:14" ht="16">
      <c r="A11" s="153" t="s">
        <v>21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</row>
    <row r="12" spans="1:14">
      <c r="A12" s="59" t="s">
        <v>11</v>
      </c>
      <c r="B12" s="13" t="s">
        <v>26</v>
      </c>
      <c r="C12" s="13" t="s">
        <v>73</v>
      </c>
      <c r="D12" s="13" t="s">
        <v>119</v>
      </c>
      <c r="E12" s="23">
        <v>109.9</v>
      </c>
      <c r="F12" s="82">
        <v>0.71289999999999998</v>
      </c>
      <c r="G12" s="83" t="s">
        <v>112</v>
      </c>
      <c r="H12" s="84">
        <v>220</v>
      </c>
      <c r="I12" s="85">
        <v>230</v>
      </c>
      <c r="J12" s="85">
        <v>240</v>
      </c>
      <c r="K12" s="9"/>
      <c r="L12" s="86">
        <v>240</v>
      </c>
      <c r="M12" s="87">
        <v>171.10480000000001</v>
      </c>
      <c r="N12" s="83" t="s">
        <v>104</v>
      </c>
    </row>
  </sheetData>
  <mergeCells count="15">
    <mergeCell ref="A5:M5"/>
    <mergeCell ref="A8:M8"/>
    <mergeCell ref="A11:M11"/>
    <mergeCell ref="A1:N2"/>
    <mergeCell ref="A3:A4"/>
    <mergeCell ref="B3:B4"/>
    <mergeCell ref="C3:C4"/>
    <mergeCell ref="E3:E4"/>
    <mergeCell ref="F3:F4"/>
    <mergeCell ref="G3:G4"/>
    <mergeCell ref="H3:K3"/>
    <mergeCell ref="L3:L4"/>
    <mergeCell ref="M3:M4"/>
    <mergeCell ref="N3:N4"/>
    <mergeCell ref="D3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3"/>
  <sheetViews>
    <sheetView zoomScaleNormal="100" workbookViewId="0">
      <selection activeCell="D14" sqref="D14"/>
    </sheetView>
  </sheetViews>
  <sheetFormatPr baseColWidth="10" defaultColWidth="9.1640625" defaultRowHeight="13"/>
  <cols>
    <col min="1" max="1" width="7.1640625" style="4" bestFit="1" customWidth="1"/>
    <col min="2" max="2" width="23.83203125" style="4" customWidth="1"/>
    <col min="3" max="3" width="27.5" style="4" bestFit="1" customWidth="1"/>
    <col min="4" max="4" width="27.5" style="4" customWidth="1"/>
    <col min="5" max="5" width="20.83203125" style="24" bestFit="1" customWidth="1"/>
    <col min="6" max="6" width="10.1640625" style="68" bestFit="1" customWidth="1"/>
    <col min="7" max="7" width="25.83203125" style="4" customWidth="1"/>
    <col min="8" max="10" width="5.5" style="5" customWidth="1"/>
    <col min="11" max="11" width="4.5" style="5" customWidth="1"/>
    <col min="12" max="12" width="10.5" style="5" bestFit="1" customWidth="1"/>
    <col min="13" max="13" width="8.5" style="60" bestFit="1" customWidth="1"/>
    <col min="14" max="14" width="23.33203125" style="4" bestFit="1" customWidth="1"/>
    <col min="15" max="16384" width="9.1640625" style="3"/>
  </cols>
  <sheetData>
    <row r="1" spans="1:14" s="2" customFormat="1" ht="29" customHeight="1">
      <c r="A1" s="155" t="s">
        <v>97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14" s="2" customFormat="1" ht="62" customHeight="1" thickBot="1">
      <c r="A2" s="156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8"/>
    </row>
    <row r="3" spans="1:14" s="1" customFormat="1" ht="12.75" customHeight="1">
      <c r="A3" s="159" t="s">
        <v>107</v>
      </c>
      <c r="B3" s="169" t="s">
        <v>0</v>
      </c>
      <c r="C3" s="161" t="s">
        <v>115</v>
      </c>
      <c r="D3" s="208" t="s">
        <v>116</v>
      </c>
      <c r="E3" s="163" t="s">
        <v>1</v>
      </c>
      <c r="F3" s="165" t="s">
        <v>2</v>
      </c>
      <c r="G3" s="167" t="s">
        <v>3</v>
      </c>
      <c r="H3" s="167" t="s">
        <v>6</v>
      </c>
      <c r="I3" s="167"/>
      <c r="J3" s="167"/>
      <c r="K3" s="167"/>
      <c r="L3" s="167" t="s">
        <v>22</v>
      </c>
      <c r="M3" s="165" t="s">
        <v>8</v>
      </c>
      <c r="N3" s="172" t="s">
        <v>9</v>
      </c>
    </row>
    <row r="4" spans="1:14" s="1" customFormat="1" ht="21" customHeight="1" thickBot="1">
      <c r="A4" s="160"/>
      <c r="B4" s="170"/>
      <c r="C4" s="162"/>
      <c r="D4" s="209"/>
      <c r="E4" s="164"/>
      <c r="F4" s="166"/>
      <c r="G4" s="162"/>
      <c r="H4" s="16">
        <v>1</v>
      </c>
      <c r="I4" s="16">
        <v>2</v>
      </c>
      <c r="J4" s="16">
        <v>3</v>
      </c>
      <c r="K4" s="16" t="s">
        <v>10</v>
      </c>
      <c r="L4" s="162"/>
      <c r="M4" s="166"/>
      <c r="N4" s="173"/>
    </row>
    <row r="5" spans="1:14" ht="16">
      <c r="A5" s="176" t="s">
        <v>20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</row>
    <row r="6" spans="1:14">
      <c r="A6" s="7" t="s">
        <v>11</v>
      </c>
      <c r="B6" s="6" t="s">
        <v>78</v>
      </c>
      <c r="C6" s="6" t="s">
        <v>79</v>
      </c>
      <c r="D6" s="6" t="s">
        <v>117</v>
      </c>
      <c r="E6" s="23">
        <v>89.9</v>
      </c>
      <c r="F6" s="62">
        <v>0.63880000000000003</v>
      </c>
      <c r="G6" s="6" t="s">
        <v>27</v>
      </c>
      <c r="H6" s="18">
        <v>265</v>
      </c>
      <c r="I6" s="18">
        <v>272.5</v>
      </c>
      <c r="J6" s="18">
        <v>277.5</v>
      </c>
      <c r="K6" s="9"/>
      <c r="L6" s="9">
        <v>272.5</v>
      </c>
      <c r="M6" s="61">
        <f>L6*F6</f>
        <v>174.07300000000001</v>
      </c>
      <c r="N6" s="6" t="s">
        <v>105</v>
      </c>
    </row>
    <row r="7" spans="1:14" ht="16">
      <c r="A7" s="14"/>
      <c r="B7" s="14"/>
      <c r="C7" s="14"/>
      <c r="D7" s="134"/>
      <c r="E7" s="54"/>
      <c r="F7" s="67"/>
      <c r="G7" s="14"/>
      <c r="H7" s="14"/>
      <c r="I7" s="14"/>
      <c r="J7" s="14"/>
      <c r="K7" s="14"/>
    </row>
    <row r="8" spans="1:14" ht="16">
      <c r="A8" s="153" t="s">
        <v>92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</row>
    <row r="9" spans="1:14">
      <c r="A9" s="88" t="s">
        <v>11</v>
      </c>
      <c r="B9" s="120" t="s">
        <v>64</v>
      </c>
      <c r="C9" s="36" t="s">
        <v>65</v>
      </c>
      <c r="D9" s="120" t="s">
        <v>117</v>
      </c>
      <c r="E9" s="26">
        <v>100</v>
      </c>
      <c r="F9" s="65">
        <v>0.60860000000000003</v>
      </c>
      <c r="G9" s="29" t="s">
        <v>27</v>
      </c>
      <c r="H9" s="27">
        <v>285</v>
      </c>
      <c r="I9" s="46">
        <v>300</v>
      </c>
      <c r="J9" s="119">
        <v>310</v>
      </c>
      <c r="K9" s="39"/>
      <c r="L9" s="28">
        <v>300</v>
      </c>
      <c r="M9" s="104">
        <f>L9*F9</f>
        <v>182.58</v>
      </c>
      <c r="N9" s="29"/>
    </row>
    <row r="10" spans="1:14">
      <c r="A10" s="90" t="s">
        <v>30</v>
      </c>
      <c r="B10" s="121" t="s">
        <v>70</v>
      </c>
      <c r="C10" s="37" t="s">
        <v>71</v>
      </c>
      <c r="D10" s="121" t="s">
        <v>117</v>
      </c>
      <c r="E10" s="112">
        <v>100</v>
      </c>
      <c r="F10" s="66">
        <v>0.60860000000000003</v>
      </c>
      <c r="G10" s="33" t="s">
        <v>27</v>
      </c>
      <c r="H10" s="31">
        <v>185</v>
      </c>
      <c r="I10" s="47">
        <v>200</v>
      </c>
      <c r="J10" s="48">
        <v>210</v>
      </c>
      <c r="K10" s="41"/>
      <c r="L10" s="32">
        <v>200</v>
      </c>
      <c r="M10" s="105">
        <f>L10*F10</f>
        <v>121.72</v>
      </c>
      <c r="N10" s="33"/>
    </row>
    <row r="12" spans="1:14" ht="16">
      <c r="A12" s="153" t="s">
        <v>28</v>
      </c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</row>
    <row r="13" spans="1:14">
      <c r="A13" s="59" t="s">
        <v>11</v>
      </c>
      <c r="B13" s="13" t="s">
        <v>80</v>
      </c>
      <c r="C13" s="6" t="s">
        <v>81</v>
      </c>
      <c r="D13" s="83" t="s">
        <v>117</v>
      </c>
      <c r="E13" s="58">
        <v>128</v>
      </c>
      <c r="F13" s="62">
        <v>0.56720000000000004</v>
      </c>
      <c r="G13" s="6" t="s">
        <v>27</v>
      </c>
      <c r="H13" s="19">
        <v>280</v>
      </c>
      <c r="I13" s="18">
        <v>290</v>
      </c>
      <c r="J13" s="11"/>
      <c r="K13" s="9"/>
      <c r="L13" s="9">
        <v>290</v>
      </c>
      <c r="M13" s="61">
        <f>L13*F13</f>
        <v>164.488</v>
      </c>
      <c r="N13" s="6"/>
    </row>
  </sheetData>
  <mergeCells count="15">
    <mergeCell ref="A12:M12"/>
    <mergeCell ref="B3:B4"/>
    <mergeCell ref="A1:N2"/>
    <mergeCell ref="A3:A4"/>
    <mergeCell ref="C3:C4"/>
    <mergeCell ref="E3:E4"/>
    <mergeCell ref="F3:F4"/>
    <mergeCell ref="G3:G4"/>
    <mergeCell ref="H3:K3"/>
    <mergeCell ref="L3:L4"/>
    <mergeCell ref="M3:M4"/>
    <mergeCell ref="N3:N4"/>
    <mergeCell ref="A5:M5"/>
    <mergeCell ref="A8:M8"/>
    <mergeCell ref="D3:D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7"/>
  <sheetViews>
    <sheetView zoomScaleNormal="100" workbookViewId="0">
      <selection activeCell="E8" sqref="E8"/>
    </sheetView>
  </sheetViews>
  <sheetFormatPr baseColWidth="10" defaultColWidth="9.1640625" defaultRowHeight="13"/>
  <cols>
    <col min="1" max="1" width="7.1640625" style="94" bestFit="1" customWidth="1"/>
    <col min="2" max="2" width="21.6640625" style="94" bestFit="1" customWidth="1"/>
    <col min="3" max="3" width="28.6640625" style="94" bestFit="1" customWidth="1"/>
    <col min="4" max="4" width="20.83203125" style="94" bestFit="1" customWidth="1"/>
    <col min="5" max="5" width="10.1640625" style="94" bestFit="1" customWidth="1"/>
    <col min="6" max="6" width="21.83203125" style="94" customWidth="1"/>
    <col min="7" max="9" width="5.5" style="5" customWidth="1"/>
    <col min="10" max="10" width="4" style="5" customWidth="1"/>
    <col min="11" max="11" width="5.5" style="10" customWidth="1"/>
    <col min="12" max="12" width="5.5" style="60" customWidth="1"/>
    <col min="13" max="13" width="5.5" style="94" customWidth="1"/>
    <col min="14" max="14" width="4.83203125" style="91" customWidth="1"/>
    <col min="15" max="15" width="9.1640625" style="91" customWidth="1"/>
    <col min="16" max="16" width="9.1640625" style="150"/>
    <col min="17" max="17" width="16.33203125" style="91" customWidth="1"/>
    <col min="18" max="16384" width="9.1640625" style="91"/>
  </cols>
  <sheetData>
    <row r="1" spans="1:18" ht="29" customHeight="1">
      <c r="A1" s="185" t="s">
        <v>98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7"/>
      <c r="O1" s="187"/>
      <c r="P1" s="187"/>
      <c r="Q1" s="188"/>
    </row>
    <row r="2" spans="1:18" ht="62" customHeight="1" thickBot="1">
      <c r="A2" s="189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1"/>
      <c r="O2" s="191"/>
      <c r="P2" s="191"/>
      <c r="Q2" s="192"/>
    </row>
    <row r="3" spans="1:18" s="137" customFormat="1" ht="12" customHeight="1">
      <c r="A3" s="198" t="s">
        <v>107</v>
      </c>
      <c r="B3" s="193" t="s">
        <v>0</v>
      </c>
      <c r="C3" s="161" t="s">
        <v>115</v>
      </c>
      <c r="D3" s="163" t="s">
        <v>1</v>
      </c>
      <c r="E3" s="193" t="s">
        <v>116</v>
      </c>
      <c r="F3" s="193" t="s">
        <v>3</v>
      </c>
      <c r="G3" s="200" t="s">
        <v>113</v>
      </c>
      <c r="H3" s="200"/>
      <c r="I3" s="200"/>
      <c r="J3" s="200"/>
      <c r="K3" s="200" t="s">
        <v>114</v>
      </c>
      <c r="L3" s="200"/>
      <c r="M3" s="200"/>
      <c r="N3" s="200"/>
      <c r="O3" s="193" t="s">
        <v>7</v>
      </c>
      <c r="P3" s="165" t="s">
        <v>8</v>
      </c>
      <c r="Q3" s="195" t="s">
        <v>9</v>
      </c>
      <c r="R3" s="136"/>
    </row>
    <row r="4" spans="1:18" s="137" customFormat="1" ht="21" customHeight="1" thickBot="1">
      <c r="A4" s="199"/>
      <c r="B4" s="194"/>
      <c r="C4" s="162"/>
      <c r="D4" s="164"/>
      <c r="E4" s="194"/>
      <c r="F4" s="194"/>
      <c r="G4" s="138">
        <v>1</v>
      </c>
      <c r="H4" s="138">
        <v>2</v>
      </c>
      <c r="I4" s="138">
        <v>3</v>
      </c>
      <c r="J4" s="138" t="s">
        <v>10</v>
      </c>
      <c r="K4" s="138">
        <v>1</v>
      </c>
      <c r="L4" s="138">
        <v>2</v>
      </c>
      <c r="M4" s="138">
        <v>3</v>
      </c>
      <c r="N4" s="138" t="s">
        <v>10</v>
      </c>
      <c r="O4" s="194"/>
      <c r="P4" s="166"/>
      <c r="Q4" s="196"/>
      <c r="R4" s="136"/>
    </row>
    <row r="5" spans="1:18" ht="16">
      <c r="A5" s="197" t="s">
        <v>106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93"/>
    </row>
    <row r="6" spans="1:18" ht="13" customHeight="1">
      <c r="A6" s="88" t="s">
        <v>11</v>
      </c>
      <c r="B6" s="127" t="s">
        <v>89</v>
      </c>
      <c r="C6" s="127" t="s">
        <v>90</v>
      </c>
      <c r="D6" s="130">
        <v>82.3</v>
      </c>
      <c r="E6" s="117" t="s">
        <v>117</v>
      </c>
      <c r="F6" s="132" t="s">
        <v>27</v>
      </c>
      <c r="G6" s="43">
        <v>80</v>
      </c>
      <c r="H6" s="43">
        <v>85</v>
      </c>
      <c r="I6" s="43">
        <v>90</v>
      </c>
      <c r="J6" s="125"/>
      <c r="K6" s="46">
        <v>65</v>
      </c>
      <c r="L6" s="43">
        <v>70</v>
      </c>
      <c r="M6" s="119">
        <v>75</v>
      </c>
      <c r="N6" s="39"/>
      <c r="O6" s="39">
        <v>160</v>
      </c>
      <c r="P6" s="148">
        <v>103.29600000000001</v>
      </c>
      <c r="Q6" s="122"/>
      <c r="R6" s="93"/>
    </row>
    <row r="7" spans="1:18" ht="13" customHeight="1">
      <c r="A7" s="90" t="s">
        <v>11</v>
      </c>
      <c r="B7" s="128" t="s">
        <v>89</v>
      </c>
      <c r="C7" s="128" t="s">
        <v>91</v>
      </c>
      <c r="D7" s="131">
        <v>82.3</v>
      </c>
      <c r="E7" s="118" t="s">
        <v>120</v>
      </c>
      <c r="F7" s="133" t="s">
        <v>27</v>
      </c>
      <c r="G7" s="99">
        <v>80</v>
      </c>
      <c r="H7" s="99">
        <v>85</v>
      </c>
      <c r="I7" s="99">
        <v>90</v>
      </c>
      <c r="J7" s="126"/>
      <c r="K7" s="47">
        <v>65</v>
      </c>
      <c r="L7" s="99">
        <v>70</v>
      </c>
      <c r="M7" s="124">
        <v>75</v>
      </c>
      <c r="N7" s="41"/>
      <c r="O7" s="41">
        <v>160</v>
      </c>
      <c r="P7" s="149">
        <v>120.3398</v>
      </c>
      <c r="Q7" s="123"/>
      <c r="R7" s="92"/>
    </row>
  </sheetData>
  <mergeCells count="13">
    <mergeCell ref="A1:Q2"/>
    <mergeCell ref="O3:O4"/>
    <mergeCell ref="P3:P4"/>
    <mergeCell ref="Q3:Q4"/>
    <mergeCell ref="A5:Q5"/>
    <mergeCell ref="A3:A4"/>
    <mergeCell ref="B3:B4"/>
    <mergeCell ref="E3:E4"/>
    <mergeCell ref="F3:F4"/>
    <mergeCell ref="G3:J3"/>
    <mergeCell ref="K3:N3"/>
    <mergeCell ref="C3:C4"/>
    <mergeCell ref="D3:D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7"/>
  <sheetViews>
    <sheetView zoomScaleNormal="100" workbookViewId="0">
      <selection activeCell="E8" sqref="E8"/>
    </sheetView>
  </sheetViews>
  <sheetFormatPr baseColWidth="10" defaultColWidth="9.1640625" defaultRowHeight="13"/>
  <cols>
    <col min="1" max="1" width="7.1640625" style="4" bestFit="1" customWidth="1"/>
    <col min="2" max="2" width="21.6640625" style="4" bestFit="1" customWidth="1"/>
    <col min="3" max="3" width="28.6640625" style="4" bestFit="1" customWidth="1"/>
    <col min="4" max="4" width="20.83203125" style="4" bestFit="1" customWidth="1"/>
    <col min="5" max="5" width="10.1640625" style="4" bestFit="1" customWidth="1"/>
    <col min="6" max="6" width="21.83203125" style="4" customWidth="1"/>
    <col min="7" max="10" width="5.5" style="5" customWidth="1"/>
    <col min="11" max="11" width="14" style="10" customWidth="1"/>
    <col min="12" max="12" width="12.5" style="60" bestFit="1" customWidth="1"/>
    <col min="13" max="13" width="27.33203125" style="4" customWidth="1"/>
    <col min="14" max="16384" width="9.1640625" style="3"/>
  </cols>
  <sheetData>
    <row r="1" spans="1:13" s="2" customFormat="1" ht="29" customHeight="1">
      <c r="A1" s="185" t="s">
        <v>99</v>
      </c>
      <c r="B1" s="202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203"/>
    </row>
    <row r="2" spans="1:13" s="2" customFormat="1" ht="69" customHeight="1" thickBot="1">
      <c r="A2" s="189"/>
      <c r="B2" s="204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205"/>
    </row>
    <row r="3" spans="1:13" s="1" customFormat="1" ht="12.75" customHeight="1">
      <c r="A3" s="159" t="s">
        <v>107</v>
      </c>
      <c r="B3" s="169" t="s">
        <v>0</v>
      </c>
      <c r="C3" s="161" t="s">
        <v>115</v>
      </c>
      <c r="D3" s="161" t="s">
        <v>1</v>
      </c>
      <c r="E3" s="167" t="s">
        <v>116</v>
      </c>
      <c r="F3" s="167" t="s">
        <v>3</v>
      </c>
      <c r="G3" s="167" t="s">
        <v>113</v>
      </c>
      <c r="H3" s="167"/>
      <c r="I3" s="167"/>
      <c r="J3" s="167"/>
      <c r="K3" s="206" t="s">
        <v>22</v>
      </c>
      <c r="L3" s="165" t="s">
        <v>8</v>
      </c>
      <c r="M3" s="172" t="s">
        <v>9</v>
      </c>
    </row>
    <row r="4" spans="1:13" s="1" customFormat="1" ht="21" customHeight="1" thickBot="1">
      <c r="A4" s="160"/>
      <c r="B4" s="170"/>
      <c r="C4" s="162"/>
      <c r="D4" s="162"/>
      <c r="E4" s="162"/>
      <c r="F4" s="162"/>
      <c r="G4" s="16">
        <v>1</v>
      </c>
      <c r="H4" s="16">
        <v>2</v>
      </c>
      <c r="I4" s="16">
        <v>3</v>
      </c>
      <c r="J4" s="16" t="s">
        <v>10</v>
      </c>
      <c r="K4" s="164"/>
      <c r="L4" s="166"/>
      <c r="M4" s="173"/>
    </row>
    <row r="5" spans="1:13" s="4" customFormat="1" ht="16">
      <c r="A5" s="201" t="s">
        <v>17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</row>
    <row r="6" spans="1:13">
      <c r="A6" s="25" t="s">
        <v>11</v>
      </c>
      <c r="B6" s="34" t="s">
        <v>89</v>
      </c>
      <c r="C6" s="34" t="s">
        <v>90</v>
      </c>
      <c r="D6" s="56">
        <v>82.3</v>
      </c>
      <c r="E6" s="117" t="s">
        <v>117</v>
      </c>
      <c r="F6" s="34" t="s">
        <v>27</v>
      </c>
      <c r="G6" s="46">
        <v>80</v>
      </c>
      <c r="H6" s="46">
        <v>85</v>
      </c>
      <c r="I6" s="44">
        <v>90</v>
      </c>
      <c r="J6" s="51"/>
      <c r="K6" s="51">
        <v>90</v>
      </c>
      <c r="L6" s="104">
        <v>58.1</v>
      </c>
      <c r="M6" s="36"/>
    </row>
    <row r="7" spans="1:13">
      <c r="A7" s="30" t="s">
        <v>11</v>
      </c>
      <c r="B7" s="35" t="s">
        <v>89</v>
      </c>
      <c r="C7" s="35" t="s">
        <v>91</v>
      </c>
      <c r="D7" s="57">
        <v>82.3</v>
      </c>
      <c r="E7" s="118" t="s">
        <v>120</v>
      </c>
      <c r="F7" s="35" t="s">
        <v>27</v>
      </c>
      <c r="G7" s="47">
        <v>80</v>
      </c>
      <c r="H7" s="47">
        <v>85</v>
      </c>
      <c r="I7" s="40">
        <v>90</v>
      </c>
      <c r="J7" s="50"/>
      <c r="K7" s="50">
        <v>90</v>
      </c>
      <c r="L7" s="105" t="e">
        <f>K7*E7</f>
        <v>#VALUE!</v>
      </c>
      <c r="M7" s="37"/>
    </row>
  </sheetData>
  <mergeCells count="12">
    <mergeCell ref="A5:L5"/>
    <mergeCell ref="L3:L4"/>
    <mergeCell ref="M3:M4"/>
    <mergeCell ref="A1:M2"/>
    <mergeCell ref="A3:A4"/>
    <mergeCell ref="B3:B4"/>
    <mergeCell ref="C3:C4"/>
    <mergeCell ref="D3:D4"/>
    <mergeCell ref="E3:E4"/>
    <mergeCell ref="F3:F4"/>
    <mergeCell ref="G3:J3"/>
    <mergeCell ref="K3:K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2"/>
  <sheetViews>
    <sheetView tabSelected="1" workbookViewId="0">
      <selection activeCell="M11" sqref="M11"/>
    </sheetView>
  </sheetViews>
  <sheetFormatPr baseColWidth="10" defaultColWidth="9.1640625" defaultRowHeight="13"/>
  <cols>
    <col min="1" max="1" width="7.1640625" style="4" bestFit="1" customWidth="1"/>
    <col min="2" max="2" width="21.6640625" style="4" bestFit="1" customWidth="1"/>
    <col min="3" max="3" width="28.6640625" style="4" bestFit="1" customWidth="1"/>
    <col min="4" max="4" width="20.83203125" style="24" bestFit="1" customWidth="1"/>
    <col min="5" max="5" width="10.1640625" style="68" bestFit="1" customWidth="1"/>
    <col min="6" max="6" width="29.1640625" style="4" bestFit="1" customWidth="1"/>
    <col min="7" max="9" width="5.6640625" style="8" customWidth="1"/>
    <col min="10" max="10" width="5.1640625" style="8" customWidth="1"/>
    <col min="11" max="11" width="10.5" style="8" bestFit="1" customWidth="1"/>
    <col min="12" max="12" width="7.6640625" style="60" bestFit="1" customWidth="1"/>
    <col min="13" max="13" width="27.33203125" style="4" customWidth="1"/>
    <col min="14" max="16384" width="9.1640625" style="3"/>
  </cols>
  <sheetData>
    <row r="1" spans="1:13" s="2" customFormat="1" ht="29" customHeight="1">
      <c r="A1" s="185" t="s">
        <v>100</v>
      </c>
      <c r="B1" s="202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203"/>
    </row>
    <row r="2" spans="1:13" s="2" customFormat="1" ht="69" customHeight="1" thickBot="1">
      <c r="A2" s="189"/>
      <c r="B2" s="204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205"/>
    </row>
    <row r="3" spans="1:13" s="1" customFormat="1" ht="12.75" customHeight="1">
      <c r="A3" s="159" t="s">
        <v>107</v>
      </c>
      <c r="B3" s="169" t="s">
        <v>0</v>
      </c>
      <c r="C3" s="161" t="s">
        <v>115</v>
      </c>
      <c r="D3" s="163" t="s">
        <v>1</v>
      </c>
      <c r="E3" s="165" t="s">
        <v>25</v>
      </c>
      <c r="F3" s="167" t="s">
        <v>3</v>
      </c>
      <c r="G3" s="168" t="s">
        <v>113</v>
      </c>
      <c r="H3" s="168"/>
      <c r="I3" s="168"/>
      <c r="J3" s="168"/>
      <c r="K3" s="168" t="s">
        <v>22</v>
      </c>
      <c r="L3" s="165" t="s">
        <v>8</v>
      </c>
      <c r="M3" s="172" t="s">
        <v>116</v>
      </c>
    </row>
    <row r="4" spans="1:13" s="1" customFormat="1" ht="21" customHeight="1" thickBot="1">
      <c r="A4" s="160"/>
      <c r="B4" s="170"/>
      <c r="C4" s="162"/>
      <c r="D4" s="164"/>
      <c r="E4" s="166"/>
      <c r="F4" s="162"/>
      <c r="G4" s="22">
        <v>1</v>
      </c>
      <c r="H4" s="22">
        <v>2</v>
      </c>
      <c r="I4" s="22">
        <v>3</v>
      </c>
      <c r="J4" s="15" t="s">
        <v>10</v>
      </c>
      <c r="K4" s="171"/>
      <c r="L4" s="166"/>
      <c r="M4" s="173"/>
    </row>
    <row r="5" spans="1:13" ht="16">
      <c r="A5" s="154" t="s">
        <v>17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</row>
    <row r="6" spans="1:13">
      <c r="A6" s="88" t="s">
        <v>11</v>
      </c>
      <c r="B6" s="36" t="s">
        <v>89</v>
      </c>
      <c r="C6" s="36" t="s">
        <v>90</v>
      </c>
      <c r="D6" s="52">
        <v>82.3</v>
      </c>
      <c r="E6" s="117">
        <v>0.64559999999999995</v>
      </c>
      <c r="F6" s="36" t="s">
        <v>27</v>
      </c>
      <c r="G6" s="46">
        <v>65</v>
      </c>
      <c r="H6" s="46">
        <v>70</v>
      </c>
      <c r="I6" s="151">
        <v>75</v>
      </c>
      <c r="J6" s="51"/>
      <c r="K6" s="51">
        <v>70</v>
      </c>
      <c r="L6" s="104">
        <f>K6*E6</f>
        <v>45.191999999999993</v>
      </c>
      <c r="M6" s="36" t="s">
        <v>117</v>
      </c>
    </row>
    <row r="7" spans="1:13">
      <c r="A7" s="90" t="s">
        <v>11</v>
      </c>
      <c r="B7" s="37" t="s">
        <v>89</v>
      </c>
      <c r="C7" s="37" t="s">
        <v>91</v>
      </c>
      <c r="D7" s="53">
        <v>82.3</v>
      </c>
      <c r="E7" s="118">
        <v>0.75209999999999999</v>
      </c>
      <c r="F7" s="37" t="s">
        <v>27</v>
      </c>
      <c r="G7" s="47">
        <v>65</v>
      </c>
      <c r="H7" s="47">
        <v>70</v>
      </c>
      <c r="I7" s="152">
        <v>75</v>
      </c>
      <c r="J7" s="50"/>
      <c r="K7" s="50">
        <v>70</v>
      </c>
      <c r="L7" s="105">
        <f>K7*E7</f>
        <v>52.646999999999998</v>
      </c>
      <c r="M7" s="37" t="s">
        <v>120</v>
      </c>
    </row>
    <row r="8" spans="1:13">
      <c r="B8" s="4" t="s">
        <v>12</v>
      </c>
    </row>
    <row r="9" spans="1:13" ht="16">
      <c r="A9" s="154" t="s">
        <v>18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</row>
    <row r="10" spans="1:13">
      <c r="A10" s="7" t="s">
        <v>11</v>
      </c>
      <c r="B10" s="6" t="s">
        <v>67</v>
      </c>
      <c r="C10" s="6" t="s">
        <v>68</v>
      </c>
      <c r="D10" s="23">
        <v>92.7</v>
      </c>
      <c r="E10" s="62">
        <v>0.60229999999999995</v>
      </c>
      <c r="F10" s="6" t="s">
        <v>27</v>
      </c>
      <c r="G10" s="18">
        <v>72.5</v>
      </c>
      <c r="H10" s="18">
        <v>75</v>
      </c>
      <c r="I10" s="19">
        <v>77.5</v>
      </c>
      <c r="J10" s="9"/>
      <c r="K10" s="9">
        <v>75</v>
      </c>
      <c r="L10" s="61">
        <f>K10*E10</f>
        <v>45.172499999999999</v>
      </c>
      <c r="M10" s="6" t="s">
        <v>117</v>
      </c>
    </row>
    <row r="11" spans="1:13">
      <c r="B11" s="4" t="s">
        <v>12</v>
      </c>
    </row>
    <row r="12" spans="1:13">
      <c r="B12" s="4" t="s">
        <v>12</v>
      </c>
    </row>
  </sheetData>
  <mergeCells count="13">
    <mergeCell ref="A5:L5"/>
    <mergeCell ref="A9:L9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WRPF ПЛ без экипировки </vt:lpstr>
      <vt:lpstr>WRPF Жим лежа без экип</vt:lpstr>
      <vt:lpstr>WEPF Жим многослой</vt:lpstr>
      <vt:lpstr>WEPF Жим софт однопетельный </vt:lpstr>
      <vt:lpstr>WRPF Тяга без экипировки</vt:lpstr>
      <vt:lpstr>СПР Пауэрспорт</vt:lpstr>
      <vt:lpstr>СПР Жим стоя</vt:lpstr>
      <vt:lpstr>СПР Подъем на бицепс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Tomchin</dc:creator>
  <cp:keywords/>
  <dc:description/>
  <cp:lastModifiedBy>Екатерина Шевелева</cp:lastModifiedBy>
  <cp:revision/>
  <dcterms:created xsi:type="dcterms:W3CDTF">2002-06-16T13:36:44Z</dcterms:created>
  <dcterms:modified xsi:type="dcterms:W3CDTF">2023-11-06T13:47:33Z</dcterms:modified>
  <cp:category/>
  <cp:contentStatus/>
</cp:coreProperties>
</file>